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2 ЗМС 30-ХХ VI созыв\35-МС 01.11.2022 24-\1. Бюджет 2023-2025 к 1 чтению\"/>
    </mc:Choice>
  </mc:AlternateContent>
  <xr:revisionPtr revIDLastSave="0" documentId="13_ncr:1_{CC27C583-4B38-479C-B163-5F172BB3CC1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Доходы" sheetId="7" r:id="rId1"/>
    <sheet name="Лист13" sheetId="32" state="hidden" r:id="rId2"/>
    <sheet name="Ассигнования" sheetId="33" state="hidden" r:id="rId3"/>
  </sheets>
  <definedNames>
    <definedName name="Print_Titles" localSheetId="0">Доходы!#REF!</definedName>
    <definedName name="_xlnm.Print_Titles" localSheetId="0">Доходы!#REF!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7" l="1"/>
  <c r="D31" i="7"/>
  <c r="E35" i="7"/>
  <c r="F35" i="7"/>
  <c r="F34" i="7" s="1"/>
  <c r="E34" i="7"/>
  <c r="E31" i="7"/>
  <c r="E30" i="7" s="1"/>
  <c r="E29" i="7" s="1"/>
  <c r="F31" i="7"/>
  <c r="F30" i="7" s="1"/>
  <c r="E27" i="7"/>
  <c r="E26" i="7" s="1"/>
  <c r="F27" i="7"/>
  <c r="F26" i="7" s="1"/>
  <c r="E22" i="7"/>
  <c r="E21" i="7" s="1"/>
  <c r="E20" i="7" s="1"/>
  <c r="F22" i="7"/>
  <c r="F21" i="7" s="1"/>
  <c r="F20" i="7" s="1"/>
  <c r="E18" i="7"/>
  <c r="E17" i="7" s="1"/>
  <c r="F18" i="7"/>
  <c r="F17" i="7" s="1"/>
  <c r="D27" i="7"/>
  <c r="D26" i="7" s="1"/>
  <c r="F16" i="7" l="1"/>
  <c r="E16" i="7"/>
  <c r="F29" i="7"/>
  <c r="F25" i="7"/>
  <c r="F24" i="7" s="1"/>
  <c r="E25" i="7"/>
  <c r="E24" i="7" s="1"/>
  <c r="D18" i="7"/>
  <c r="D17" i="7" s="1"/>
  <c r="E38" i="7" l="1"/>
  <c r="F38" i="7"/>
  <c r="D35" i="7"/>
  <c r="D34" i="7" s="1"/>
  <c r="D30" i="7"/>
  <c r="D22" i="7"/>
  <c r="D21" i="7" s="1"/>
  <c r="D20" i="7" s="1"/>
  <c r="L86" i="33"/>
  <c r="L71" i="33"/>
  <c r="L70" i="33" s="1"/>
  <c r="L65" i="33"/>
  <c r="L64" i="33" s="1"/>
  <c r="L63" i="33"/>
  <c r="L62" i="33" s="1"/>
  <c r="L61" i="33"/>
  <c r="L60" i="33" s="1"/>
  <c r="L59" i="33"/>
  <c r="L58" i="33" s="1"/>
  <c r="L57" i="33"/>
  <c r="L56" i="33" s="1"/>
  <c r="L54" i="33"/>
  <c r="L53" i="33" s="1"/>
  <c r="L52" i="33" s="1"/>
  <c r="D29" i="7" l="1"/>
  <c r="D25" i="7" s="1"/>
  <c r="L85" i="33"/>
  <c r="L84" i="33" s="1"/>
  <c r="L83" i="33" s="1"/>
  <c r="L82" i="33" s="1"/>
  <c r="L55" i="33"/>
  <c r="L27" i="33"/>
  <c r="L26" i="33" s="1"/>
  <c r="L31" i="33"/>
  <c r="L37" i="33"/>
  <c r="L47" i="33"/>
  <c r="L98" i="33"/>
  <c r="L101" i="33"/>
  <c r="L100" i="33" s="1"/>
  <c r="L107" i="33"/>
  <c r="L106" i="33" s="1"/>
  <c r="L105" i="33" s="1"/>
  <c r="L104" i="33" s="1"/>
  <c r="L113" i="33"/>
  <c r="L112" i="33" s="1"/>
  <c r="L24" i="33"/>
  <c r="L23" i="33" s="1"/>
  <c r="L22" i="33" s="1"/>
  <c r="L32" i="33"/>
  <c r="L45" i="33"/>
  <c r="L44" i="33" s="1"/>
  <c r="L51" i="33"/>
  <c r="L50" i="33" s="1"/>
  <c r="L81" i="33"/>
  <c r="L80" i="33" s="1"/>
  <c r="L79" i="33" s="1"/>
  <c r="L78" i="33" s="1"/>
  <c r="L95" i="33"/>
  <c r="L94" i="33" s="1"/>
  <c r="L93" i="33" s="1"/>
  <c r="L99" i="33"/>
  <c r="L111" i="33"/>
  <c r="L110" i="33" s="1"/>
  <c r="L48" i="33"/>
  <c r="D24" i="7" l="1"/>
  <c r="D38" i="7" s="1"/>
  <c r="L29" i="33"/>
  <c r="L28" i="33" s="1"/>
  <c r="L40" i="33"/>
  <c r="L39" i="33" s="1"/>
  <c r="L109" i="33"/>
  <c r="L108" i="33" s="1"/>
  <c r="L30" i="33"/>
  <c r="L97" i="33"/>
  <c r="L38" i="33"/>
  <c r="L36" i="33" s="1"/>
  <c r="L35" i="33" s="1"/>
  <c r="L34" i="33" s="1"/>
  <c r="L77" i="33"/>
  <c r="L76" i="33" s="1"/>
  <c r="L75" i="33" s="1"/>
  <c r="L74" i="33" s="1"/>
  <c r="L69" i="33"/>
  <c r="L68" i="33" s="1"/>
  <c r="L67" i="33" s="1"/>
  <c r="L66" i="33" s="1"/>
  <c r="L91" i="33"/>
  <c r="L90" i="33" s="1"/>
  <c r="L89" i="33" s="1"/>
  <c r="L88" i="33" s="1"/>
  <c r="L103" i="33"/>
  <c r="L102" i="33" s="1"/>
  <c r="L49" i="33"/>
  <c r="L46" i="33" s="1"/>
  <c r="L43" i="33" s="1"/>
  <c r="L42" i="33" s="1"/>
  <c r="L25" i="33" l="1"/>
  <c r="L21" i="33" s="1"/>
  <c r="L20" i="33" s="1"/>
  <c r="L33" i="33"/>
  <c r="L96" i="33"/>
  <c r="L92" i="33" s="1"/>
  <c r="L41" i="33" s="1"/>
  <c r="L114" i="33" l="1"/>
</calcChain>
</file>

<file path=xl/sharedStrings.xml><?xml version="1.0" encoding="utf-8"?>
<sst xmlns="http://schemas.openxmlformats.org/spreadsheetml/2006/main" count="571" uniqueCount="178">
  <si>
    <t>Наименование</t>
  </si>
  <si>
    <t>2.</t>
  </si>
  <si>
    <t>ИТОГО ДОХОДОВ</t>
  </si>
  <si>
    <t>ИТОГО РАСХОДОВ</t>
  </si>
  <si>
    <t>Номер п/п</t>
  </si>
  <si>
    <t xml:space="preserve"> </t>
  </si>
  <si>
    <t>2.1.</t>
  </si>
  <si>
    <t>1.1.1.1.</t>
  </si>
  <si>
    <t>1.2.</t>
  </si>
  <si>
    <t>1.2.1.</t>
  </si>
  <si>
    <t>Другие общегосударственные вопросы</t>
  </si>
  <si>
    <t>Благоустройство</t>
  </si>
  <si>
    <t>Резервные фонды</t>
  </si>
  <si>
    <t>Резервный фонд местной администрации</t>
  </si>
  <si>
    <t>Охрана семьи и детства</t>
  </si>
  <si>
    <t>Молодежная политика и оздоровление детей</t>
  </si>
  <si>
    <t>1.1.1.</t>
  </si>
  <si>
    <t>1.</t>
  </si>
  <si>
    <t>1.1.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</si>
  <si>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</si>
  <si>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</si>
  <si>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 xml:space="preserve">Аппарат представительного органа муниципального образования 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</si>
  <si>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</si>
  <si>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</si>
  <si>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</si>
  <si>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Обеспечение проведения выборов и референдумов</t>
  </si>
  <si>
    <t>Члены избирательной комиссии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</si>
  <si>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</si>
  <si>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</si>
  <si>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Проведение конференций граждан (собраний делегатов), опросов граждан по инициативе органов местного самоуправления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</si>
  <si>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</si>
  <si>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</si>
  <si>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</si>
  <si>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ОБРАЗОВАНИЕ</t>
  </si>
  <si>
    <t>ОХРАНА ОКРУЖАЮЩЕЙ СРЕДЫ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</si>
  <si>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</si>
  <si>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</si>
  <si>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ДОХОДЫ ОТ ОКАЗАНИЯ ПЛАТНЫХ УСЛУГ И КОМПЕНСАЦИИ ЗАТРАТ ГОСУДАРСТВА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</si>
  <si>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</si>
  <si>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</si>
  <si>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</si>
  <si>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Защита населения и территорий от чрезвычайных ситуаций природного и техногенного характера, гражданская оборона</t>
  </si>
  <si>
    <t>Код целевой статьи расходов</t>
  </si>
  <si>
    <t>Код ГРБС</t>
  </si>
  <si>
    <t>Субсидии некоммерческим организациям</t>
  </si>
  <si>
    <t>ДОХОДЫ БЮДЖЕТА</t>
  </si>
  <si>
    <t>Источники доходов</t>
  </si>
  <si>
    <t>Код БК</t>
  </si>
  <si>
    <t>1.2.1.1.</t>
  </si>
  <si>
    <t>2.1.1.</t>
  </si>
  <si>
    <t>2.1.1.1.</t>
  </si>
  <si>
    <t>СРЕДСТВА МАССОВОЙ ИНФОРМАЦИИ</t>
  </si>
  <si>
    <t>Код раздела, подраз-дела</t>
  </si>
  <si>
    <t>ОБЩЕГОСУДАРСТВЕННЫЕ РАСХОДЫ</t>
  </si>
  <si>
    <t>3 уров</t>
  </si>
  <si>
    <t>2 уров</t>
  </si>
  <si>
    <t xml:space="preserve">000  1 00 00000 00 0000 000 </t>
  </si>
  <si>
    <t>000  1 13 00000 00 0000 000</t>
  </si>
  <si>
    <t>000  2 00 00000 00 0000 000</t>
  </si>
  <si>
    <t>000  2 02 00000 00 0000 000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</si>
  <si>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</si>
  <si>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</si>
  <si>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2.1.1.1.1.</t>
  </si>
  <si>
    <t>Субвенции местным бюджетам на выполнение передаваемых полномочий субъектов Российской Федерации</t>
  </si>
  <si>
    <t>Расходы на благоустройство</t>
  </si>
  <si>
    <t>Периодическая печать и издательства</t>
  </si>
  <si>
    <t>Физическая культура</t>
  </si>
  <si>
    <t>Культура</t>
  </si>
  <si>
    <t>Избирательная комиссия внутригородского муниципального образования Санкт-Петербурга муниципального округа № 72</t>
  </si>
  <si>
    <t>Муниципальный Совет внутригородского муниципального образования Санкт-Петербурга муниципального округа № 72</t>
  </si>
  <si>
    <t>Местная администрация внутригородского муниципального образования Санкт-Петербурга муниципального округа № 72</t>
  </si>
  <si>
    <t>Код вида расхо-дов</t>
  </si>
  <si>
    <t>БЕЗВОЗМЕЗДНЫЕ ПОСТУПЛЕНИЯ</t>
  </si>
  <si>
    <t>образования Санкт-Петербурга</t>
  </si>
  <si>
    <t>внутригородского муниципального</t>
  </si>
  <si>
    <t>внутригородского муниципального образования Санкт-Петербурга</t>
  </si>
  <si>
    <t>Социальное обеспечение населения</t>
  </si>
  <si>
    <t>Расходы на предоставление доплат к пенсии лицам, замещающим муниципальные должности и должности муниципальной службы</t>
  </si>
  <si>
    <t>муниципального округа № 72</t>
  </si>
  <si>
    <t>867  1 13 02993 03 0100 130</t>
  </si>
  <si>
    <t>000  1 13 02993 03 0000 130</t>
  </si>
  <si>
    <t>Периодические издания, учрежденные представительными органами муниципального образования</t>
  </si>
  <si>
    <t>Организационо-воспитательная работа с молодежью</t>
  </si>
  <si>
    <t>Участие в профилактике терроризма, экстремизма, правонарушений и ДТП</t>
  </si>
  <si>
    <t>Меры социальной поддержки населения по публичным нормативным обязательствам</t>
  </si>
  <si>
    <t>Резервные средства</t>
  </si>
  <si>
    <t>Н</t>
  </si>
  <si>
    <t>о</t>
  </si>
  <si>
    <t>м</t>
  </si>
  <si>
    <t>е</t>
  </si>
  <si>
    <t>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</si>
  <si>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</si>
  <si>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3.</t>
  </si>
  <si>
    <t>4.</t>
  </si>
  <si>
    <t>5.</t>
  </si>
  <si>
    <t>6.</t>
  </si>
  <si>
    <t>7.</t>
  </si>
  <si>
    <t>8.</t>
  </si>
  <si>
    <t>9.</t>
  </si>
  <si>
    <t>к Решению Муниципального совета</t>
  </si>
  <si>
    <t>Сумма,
(тыс. руб)</t>
  </si>
  <si>
    <t>"Приложение 2</t>
  </si>
  <si>
    <t>Проведение выборов в представительные органы муниципального образования</t>
  </si>
  <si>
    <t>муниципального округа № 72 на 2014 год</t>
  </si>
  <si>
    <t>Прочая закупка товаров, работ и услуг для обеспечения  государственных (муниципальных) нужд</t>
  </si>
  <si>
    <t>Уплата прочих налогов, сборов и иных платежей</t>
  </si>
  <si>
    <t>от  13.11.2013 года № 29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</si>
  <si>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</si>
  <si>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</si>
  <si>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ЭКОНОМИКА</t>
  </si>
  <si>
    <t>Общеэкономические вопросы</t>
  </si>
  <si>
    <t>Расходы на исполнение государственного полномочия по составлению протоколов об административных правонарушениях</t>
  </si>
  <si>
    <t>Опубликование муниципальных правовых актов, иной информации</t>
  </si>
  <si>
    <t>Создание условий для развития на территории муниципального образования массовой физкультуры и спорта</t>
  </si>
  <si>
    <t>Расходы на исполнение государсвенного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</si>
  <si>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</si>
  <si>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 вознаграждение приемным родителям</t>
  </si>
  <si>
    <t>Организация местных и участие в организации и проведении городских праздничных и иных зрелищных мероприятий</t>
  </si>
  <si>
    <t>Расходы по участию во временном трудоустройстве несовершеннолетних в возрасте от 14 - 18 лет в свободное от учебы время</t>
  </si>
  <si>
    <t>Проведение подготовки и обучения неработающего населения способам защиты и действиям в чрезвычайных ситуациях</t>
  </si>
  <si>
    <t>Формирование и размещение муниципального заказа</t>
  </si>
  <si>
    <t>Расходы на оплату членских взносов на осуществление деятельности Совета муниципальных образований Санкт-Петербурга и содержание его органов</t>
  </si>
  <si>
    <t>Компенсация депутататам, осуществляющим свои полномочия на постоянной основе</t>
  </si>
  <si>
    <t>Компенсация депутатам, осуществляющим  свои полномочия на непостоянной основе</t>
  </si>
  <si>
    <t xml:space="preserve">РАСПРЕДЕЛЕНИЕ БЮДЖЕТНЫХ АССИГНОВАНИЙ </t>
  </si>
  <si>
    <t xml:space="preserve">от  25.09.2014 года № 16  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</si>
  <si>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</si>
  <si>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000  1 13 02990 00 0000 130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</si>
  <si>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</si>
  <si>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</si>
  <si>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</si>
  <si>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1.2.1.1.1.</t>
  </si>
  <si>
    <t>Субвенции бюджетам бюджетной системы Российской Федерации</t>
  </si>
  <si>
    <t>000  2 02 30000 00 0000 150</t>
  </si>
  <si>
    <t>000  2 02 30024 00 0000 150</t>
  </si>
  <si>
    <t>972  2 02 30024 03 0000 150</t>
  </si>
  <si>
    <t>972  2 02 30024 03 0100 150</t>
  </si>
  <si>
    <t>972  2 02 30024 03 0200 150</t>
  </si>
  <si>
    <t>000  2 02 30027 00 0000 150</t>
  </si>
  <si>
    <t>972  2 02 30027 03 0000 150</t>
  </si>
  <si>
    <t>972  2 02 30027 03 0100 150</t>
  </si>
  <si>
    <t>972  2 02 30027 03 0200 150</t>
  </si>
  <si>
    <t>Приложение 1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</si>
  <si>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</si>
  <si>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Прочие доходы от компенсации затрат государства</t>
  </si>
  <si>
    <t>НАЛОГИ НА ПРИБЫЛЬ, ДОХОДЫ</t>
  </si>
  <si>
    <t>Налог на доходы физических лиц</t>
  </si>
  <si>
    <t>000  1 01 02000 01 0000 110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</si>
  <si>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</si>
  <si>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000  1 01 00000 00 0000 000</t>
  </si>
  <si>
    <t>000 2 02 10000 00 0000 150</t>
  </si>
  <si>
    <t>Дотации на выравнивание бюджетной обеспеченности</t>
  </si>
  <si>
    <t>000 2 02 15001 00 0000 150</t>
  </si>
  <si>
    <t>972 2 02 15001 03 0000 150</t>
  </si>
  <si>
    <t>2.1.2.</t>
  </si>
  <si>
    <t>2.1.2.1.</t>
  </si>
  <si>
    <t>2.1.2.1.1.</t>
  </si>
  <si>
    <t>2.1.2.1.1.1.</t>
  </si>
  <si>
    <t>2.1.2.1.1.2.</t>
  </si>
  <si>
    <t>2.1.2.2.</t>
  </si>
  <si>
    <t>2.1.2.2.1.</t>
  </si>
  <si>
    <t>2.1.2.2.1.1.</t>
  </si>
  <si>
    <t>2.1.2.2.1.2.</t>
  </si>
  <si>
    <t>Субвенции бюджетам на содержание ребенка в  семье опекуна и приемной семье, а также  вознаграждение, причитающееся приемному родителю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</si>
  <si>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</si>
  <si>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182  1 01 02010 01 0000 110</t>
  </si>
  <si>
    <t>Дотации бюджетам бюджетной системы Российской Федерации</t>
  </si>
  <si>
    <t>муниципального округа № 72 на 2023 год и на плановый период 2024 и 2025 годов</t>
  </si>
  <si>
    <t>(тыс.руб.)</t>
  </si>
  <si>
    <t>Сумма    2023 год</t>
  </si>
  <si>
    <t>Сумма    2024 год</t>
  </si>
  <si>
    <t>Сумма     2025 год</t>
  </si>
  <si>
    <t xml:space="preserve"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</si>
  <si>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</si>
  <si>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 xml:space="preserve">Субвенции бюджетам внутригородских муниципальных образований Санкт-Петербурга на вознаграждение, причитающееся приемному родителю </t>
  </si>
  <si>
    <t>города федерального значения Санкт-Петербурга муниципального округа № 72 от 00.00.2022 № 00</t>
  </si>
  <si>
    <t>внутригородского муниципального образования города федерального значения Санкт-Петербурга</t>
  </si>
  <si>
    <t>к Решению Муниципального совета внутригородского муниципального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</si>
</sst>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р_."/>
    <numFmt numFmtId="165" formatCode="#,##0.0"/>
    <numFmt numFmtId="166" formatCode="000"/>
    <numFmt numFmtId="167" formatCode="0000"/>
    <numFmt numFmtId="168" formatCode="0000000"/>
  </numFmts>
  <fonts count="26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8"/>
      <name val="Arial Cyr"/>
      <family val="2"/>
      <charset val="204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8"/>
      <name val="Arial Cyr"/>
      <charset val="204"/>
    </font>
    <font>
      <i/>
      <sz val="8"/>
      <name val="Arial Cyr"/>
      <family val="2"/>
      <charset val="204"/>
    </font>
    <font>
      <i/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179">
    <xf numFmtId="0" fontId="0" fillId="0" borderId="0" xfId="0"/>
    <xf numFmtId="3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9" fillId="3" borderId="1" xfId="0" applyNumberFormat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vertical="center" wrapText="1"/>
    </xf>
    <xf numFmtId="3" fontId="9" fillId="3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vertical="center" wrapText="1"/>
    </xf>
    <xf numFmtId="3" fontId="9" fillId="2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left" vertical="center" wrapText="1"/>
    </xf>
    <xf numFmtId="0" fontId="11" fillId="0" borderId="0" xfId="1" applyFont="1" applyAlignment="1">
      <alignment vertical="center"/>
    </xf>
    <xf numFmtId="0" fontId="0" fillId="0" borderId="0" xfId="0" applyAlignment="1">
      <alignment horizontal="right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5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4" fillId="0" borderId="3" xfId="1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3" fillId="6" borderId="3" xfId="1" applyFont="1" applyFill="1" applyBorder="1" applyAlignment="1">
      <alignment horizontal="left" vertical="center" wrapText="1"/>
    </xf>
    <xf numFmtId="49" fontId="13" fillId="4" borderId="3" xfId="1" applyNumberFormat="1" applyFont="1" applyFill="1" applyBorder="1" applyAlignment="1">
      <alignment horizontal="left" vertical="center"/>
    </xf>
    <xf numFmtId="49" fontId="13" fillId="5" borderId="3" xfId="1" applyNumberFormat="1" applyFont="1" applyFill="1" applyBorder="1" applyAlignment="1">
      <alignment horizontal="left" vertical="center"/>
    </xf>
    <xf numFmtId="49" fontId="13" fillId="0" borderId="3" xfId="1" applyNumberFormat="1" applyFont="1" applyBorder="1" applyAlignment="1">
      <alignment horizontal="left" vertical="center"/>
    </xf>
    <xf numFmtId="0" fontId="13" fillId="0" borderId="1" xfId="1" applyFont="1" applyBorder="1" applyAlignment="1">
      <alignment horizontal="left" vertical="center" wrapText="1"/>
    </xf>
    <xf numFmtId="166" fontId="13" fillId="0" borderId="1" xfId="1" applyNumberFormat="1" applyFont="1" applyBorder="1" applyAlignment="1">
      <alignment horizontal="center" vertical="center" wrapText="1"/>
    </xf>
    <xf numFmtId="167" fontId="13" fillId="0" borderId="1" xfId="1" applyNumberFormat="1" applyFont="1" applyBorder="1" applyAlignment="1">
      <alignment horizontal="center" vertical="center"/>
    </xf>
    <xf numFmtId="168" fontId="13" fillId="0" borderId="1" xfId="1" applyNumberFormat="1" applyFont="1" applyBorder="1" applyAlignment="1">
      <alignment horizontal="center" vertical="center"/>
    </xf>
    <xf numFmtId="166" fontId="13" fillId="0" borderId="1" xfId="1" applyNumberFormat="1" applyFont="1" applyBorder="1" applyAlignment="1">
      <alignment horizontal="center" vertical="center"/>
    </xf>
    <xf numFmtId="165" fontId="13" fillId="0" borderId="1" xfId="1" applyNumberFormat="1" applyFont="1" applyBorder="1" applyAlignment="1">
      <alignment vertical="center"/>
    </xf>
    <xf numFmtId="49" fontId="16" fillId="0" borderId="3" xfId="1" applyNumberFormat="1" applyFont="1" applyBorder="1" applyAlignment="1">
      <alignment horizontal="left" vertical="center"/>
    </xf>
    <xf numFmtId="0" fontId="16" fillId="0" borderId="1" xfId="1" applyFont="1" applyBorder="1" applyAlignment="1">
      <alignment horizontal="left" vertical="center" wrapText="1"/>
    </xf>
    <xf numFmtId="166" fontId="16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/>
    </xf>
    <xf numFmtId="168" fontId="16" fillId="0" borderId="1" xfId="1" applyNumberFormat="1" applyFont="1" applyBorder="1" applyAlignment="1">
      <alignment horizontal="center" vertical="center"/>
    </xf>
    <xf numFmtId="166" fontId="16" fillId="0" borderId="1" xfId="1" applyNumberFormat="1" applyFont="1" applyBorder="1" applyAlignment="1">
      <alignment horizontal="center" vertical="center"/>
    </xf>
    <xf numFmtId="165" fontId="16" fillId="0" borderId="1" xfId="1" applyNumberFormat="1" applyFont="1" applyBorder="1" applyAlignment="1">
      <alignment vertical="center"/>
    </xf>
    <xf numFmtId="49" fontId="18" fillId="0" borderId="3" xfId="1" applyNumberFormat="1" applyFont="1" applyBorder="1" applyAlignment="1">
      <alignment horizontal="left" vertical="center"/>
    </xf>
    <xf numFmtId="166" fontId="18" fillId="0" borderId="1" xfId="1" applyNumberFormat="1" applyFont="1" applyBorder="1" applyAlignment="1">
      <alignment horizontal="center" vertical="center" wrapText="1"/>
    </xf>
    <xf numFmtId="167" fontId="18" fillId="0" borderId="1" xfId="1" applyNumberFormat="1" applyFont="1" applyBorder="1" applyAlignment="1">
      <alignment horizontal="center" vertical="center"/>
    </xf>
    <xf numFmtId="168" fontId="18" fillId="0" borderId="1" xfId="1" applyNumberFormat="1" applyFont="1" applyBorder="1" applyAlignment="1">
      <alignment horizontal="center" vertical="center"/>
    </xf>
    <xf numFmtId="166" fontId="18" fillId="0" borderId="1" xfId="1" applyNumberFormat="1" applyFont="1" applyBorder="1" applyAlignment="1">
      <alignment horizontal="center" vertical="center"/>
    </xf>
    <xf numFmtId="165" fontId="18" fillId="0" borderId="1" xfId="1" applyNumberFormat="1" applyFont="1" applyBorder="1" applyAlignment="1">
      <alignment vertical="center"/>
    </xf>
    <xf numFmtId="49" fontId="13" fillId="0" borderId="1" xfId="1" applyNumberFormat="1" applyFont="1" applyBorder="1" applyAlignment="1">
      <alignment horizontal="left" vertical="center" wrapText="1"/>
    </xf>
    <xf numFmtId="0" fontId="13" fillId="0" borderId="1" xfId="1" applyFont="1" applyBorder="1" applyAlignment="1">
      <alignment vertical="center" wrapText="1"/>
    </xf>
    <xf numFmtId="49" fontId="16" fillId="0" borderId="1" xfId="1" applyNumberFormat="1" applyFont="1" applyBorder="1" applyAlignment="1">
      <alignment horizontal="left" vertical="center" wrapText="1"/>
    </xf>
    <xf numFmtId="167" fontId="13" fillId="0" borderId="1" xfId="1" applyNumberFormat="1" applyFont="1" applyBorder="1" applyAlignment="1">
      <alignment horizontal="center" vertical="center" wrapText="1"/>
    </xf>
    <xf numFmtId="168" fontId="13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 wrapText="1"/>
    </xf>
    <xf numFmtId="168" fontId="16" fillId="0" borderId="1" xfId="1" applyNumberFormat="1" applyFont="1" applyBorder="1" applyAlignment="1">
      <alignment horizontal="center" vertical="center" wrapText="1"/>
    </xf>
    <xf numFmtId="167" fontId="18" fillId="0" borderId="1" xfId="1" applyNumberFormat="1" applyFont="1" applyBorder="1" applyAlignment="1">
      <alignment horizontal="center" vertical="center" wrapText="1"/>
    </xf>
    <xf numFmtId="0" fontId="16" fillId="0" borderId="1" xfId="1" applyFont="1" applyBorder="1" applyAlignment="1">
      <alignment vertical="center"/>
    </xf>
    <xf numFmtId="49" fontId="13" fillId="0" borderId="1" xfId="1" applyNumberFormat="1" applyFont="1" applyBorder="1" applyAlignment="1">
      <alignment vertical="center" wrapText="1"/>
    </xf>
    <xf numFmtId="0" fontId="16" fillId="0" borderId="1" xfId="1" applyFont="1" applyBorder="1" applyAlignment="1">
      <alignment vertical="center" wrapText="1"/>
    </xf>
    <xf numFmtId="49" fontId="19" fillId="0" borderId="2" xfId="1" applyNumberFormat="1" applyFont="1" applyBorder="1" applyAlignment="1">
      <alignment horizontal="left" vertical="center" wrapText="1"/>
    </xf>
    <xf numFmtId="49" fontId="19" fillId="0" borderId="2" xfId="1" applyNumberFormat="1" applyFont="1" applyBorder="1" applyAlignment="1">
      <alignment horizontal="center" vertical="center" wrapText="1"/>
    </xf>
    <xf numFmtId="166" fontId="19" fillId="0" borderId="2" xfId="1" applyNumberFormat="1" applyFont="1" applyBorder="1" applyAlignment="1">
      <alignment horizontal="center" vertical="center" wrapText="1"/>
    </xf>
    <xf numFmtId="167" fontId="20" fillId="0" borderId="2" xfId="1" applyNumberFormat="1" applyFont="1" applyBorder="1" applyAlignment="1">
      <alignment horizontal="center" vertical="center" wrapText="1"/>
    </xf>
    <xf numFmtId="168" fontId="20" fillId="0" borderId="2" xfId="1" applyNumberFormat="1" applyFont="1" applyBorder="1" applyAlignment="1">
      <alignment horizontal="center" vertical="center" wrapText="1"/>
    </xf>
    <xf numFmtId="166" fontId="20" fillId="0" borderId="2" xfId="1" applyNumberFormat="1" applyFont="1" applyBorder="1" applyAlignment="1">
      <alignment horizontal="center" vertical="center" wrapText="1"/>
    </xf>
    <xf numFmtId="165" fontId="13" fillId="0" borderId="1" xfId="1" applyNumberFormat="1" applyFont="1" applyBorder="1" applyAlignment="1">
      <alignment horizontal="right" vertical="center"/>
    </xf>
    <xf numFmtId="1" fontId="14" fillId="7" borderId="4" xfId="1" applyNumberFormat="1" applyFont="1" applyFill="1" applyBorder="1" applyAlignment="1">
      <alignment horizontal="center" vertical="center" wrapText="1"/>
    </xf>
    <xf numFmtId="1" fontId="14" fillId="7" borderId="2" xfId="1" applyNumberFormat="1" applyFont="1" applyFill="1" applyBorder="1" applyAlignment="1">
      <alignment horizontal="center" vertical="center" wrapText="1"/>
    </xf>
    <xf numFmtId="0" fontId="13" fillId="7" borderId="1" xfId="1" applyFont="1" applyFill="1" applyBorder="1" applyAlignment="1">
      <alignment horizontal="left" vertical="center" wrapText="1"/>
    </xf>
    <xf numFmtId="166" fontId="13" fillId="7" borderId="1" xfId="1" applyNumberFormat="1" applyFont="1" applyFill="1" applyBorder="1" applyAlignment="1">
      <alignment horizontal="center" vertical="center" wrapText="1"/>
    </xf>
    <xf numFmtId="167" fontId="13" fillId="7" borderId="4" xfId="1" applyNumberFormat="1" applyFont="1" applyFill="1" applyBorder="1" applyAlignment="1">
      <alignment horizontal="center" vertical="center" wrapText="1"/>
    </xf>
    <xf numFmtId="168" fontId="13" fillId="7" borderId="2" xfId="1" applyNumberFormat="1" applyFont="1" applyFill="1" applyBorder="1" applyAlignment="1">
      <alignment horizontal="center" vertical="center" wrapText="1"/>
    </xf>
    <xf numFmtId="166" fontId="13" fillId="7" borderId="2" xfId="1" applyNumberFormat="1" applyFont="1" applyFill="1" applyBorder="1" applyAlignment="1">
      <alignment horizontal="center" vertical="center" wrapText="1"/>
    </xf>
    <xf numFmtId="165" fontId="13" fillId="7" borderId="3" xfId="1" applyNumberFormat="1" applyFont="1" applyFill="1" applyBorder="1" applyAlignment="1">
      <alignment vertical="center"/>
    </xf>
    <xf numFmtId="1" fontId="14" fillId="8" borderId="4" xfId="1" applyNumberFormat="1" applyFont="1" applyFill="1" applyBorder="1" applyAlignment="1">
      <alignment horizontal="center" vertical="center"/>
    </xf>
    <xf numFmtId="1" fontId="14" fillId="8" borderId="2" xfId="1" applyNumberFormat="1" applyFont="1" applyFill="1" applyBorder="1" applyAlignment="1">
      <alignment horizontal="center" vertical="center"/>
    </xf>
    <xf numFmtId="0" fontId="13" fillId="8" borderId="1" xfId="1" applyFont="1" applyFill="1" applyBorder="1" applyAlignment="1">
      <alignment vertical="center" wrapText="1"/>
    </xf>
    <xf numFmtId="166" fontId="13" fillId="8" borderId="1" xfId="1" applyNumberFormat="1" applyFont="1" applyFill="1" applyBorder="1" applyAlignment="1">
      <alignment horizontal="center" vertical="center" wrapText="1"/>
    </xf>
    <xf numFmtId="167" fontId="13" fillId="8" borderId="1" xfId="1" applyNumberFormat="1" applyFont="1" applyFill="1" applyBorder="1" applyAlignment="1">
      <alignment horizontal="center" vertical="center"/>
    </xf>
    <xf numFmtId="168" fontId="13" fillId="8" borderId="1" xfId="1" applyNumberFormat="1" applyFont="1" applyFill="1" applyBorder="1" applyAlignment="1">
      <alignment horizontal="center" vertical="center"/>
    </xf>
    <xf numFmtId="166" fontId="13" fillId="8" borderId="1" xfId="1" applyNumberFormat="1" applyFont="1" applyFill="1" applyBorder="1" applyAlignment="1">
      <alignment horizontal="center" vertical="center"/>
    </xf>
    <xf numFmtId="165" fontId="13" fillId="8" borderId="1" xfId="1" applyNumberFormat="1" applyFont="1" applyFill="1" applyBorder="1" applyAlignment="1">
      <alignment vertical="center"/>
    </xf>
    <xf numFmtId="1" fontId="14" fillId="9" borderId="4" xfId="1" applyNumberFormat="1" applyFont="1" applyFill="1" applyBorder="1" applyAlignment="1">
      <alignment horizontal="center" vertical="center"/>
    </xf>
    <xf numFmtId="1" fontId="14" fillId="9" borderId="2" xfId="1" applyNumberFormat="1" applyFont="1" applyFill="1" applyBorder="1" applyAlignment="1">
      <alignment horizontal="center" vertical="center"/>
    </xf>
    <xf numFmtId="0" fontId="13" fillId="9" borderId="1" xfId="1" applyFont="1" applyFill="1" applyBorder="1" applyAlignment="1">
      <alignment horizontal="left" vertical="center" wrapText="1"/>
    </xf>
    <xf numFmtId="166" fontId="13" fillId="9" borderId="1" xfId="1" applyNumberFormat="1" applyFont="1" applyFill="1" applyBorder="1" applyAlignment="1">
      <alignment horizontal="center" vertical="center" wrapText="1"/>
    </xf>
    <xf numFmtId="167" fontId="13" fillId="9" borderId="1" xfId="1" applyNumberFormat="1" applyFont="1" applyFill="1" applyBorder="1" applyAlignment="1">
      <alignment horizontal="center" vertical="center"/>
    </xf>
    <xf numFmtId="168" fontId="13" fillId="9" borderId="1" xfId="1" applyNumberFormat="1" applyFont="1" applyFill="1" applyBorder="1" applyAlignment="1">
      <alignment horizontal="center" vertical="center"/>
    </xf>
    <xf numFmtId="166" fontId="13" fillId="9" borderId="1" xfId="1" applyNumberFormat="1" applyFont="1" applyFill="1" applyBorder="1" applyAlignment="1">
      <alignment horizontal="center" vertical="center"/>
    </xf>
    <xf numFmtId="165" fontId="13" fillId="9" borderId="1" xfId="1" applyNumberFormat="1" applyFont="1" applyFill="1" applyBorder="1" applyAlignment="1">
      <alignment vertical="center"/>
    </xf>
    <xf numFmtId="167" fontId="13" fillId="9" borderId="1" xfId="1" applyNumberFormat="1" applyFont="1" applyFill="1" applyBorder="1" applyAlignment="1">
      <alignment horizontal="center" vertical="center" wrapText="1"/>
    </xf>
    <xf numFmtId="168" fontId="13" fillId="9" borderId="1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" fontId="17" fillId="9" borderId="4" xfId="1" applyNumberFormat="1" applyFont="1" applyFill="1" applyBorder="1" applyAlignment="1">
      <alignment horizontal="center" vertical="center"/>
    </xf>
    <xf numFmtId="1" fontId="17" fillId="9" borderId="2" xfId="1" applyNumberFormat="1" applyFont="1" applyFill="1" applyBorder="1" applyAlignment="1">
      <alignment horizontal="center" vertical="center"/>
    </xf>
    <xf numFmtId="166" fontId="21" fillId="0" borderId="1" xfId="1" applyNumberFormat="1" applyFont="1" applyBorder="1" applyAlignment="1">
      <alignment horizontal="center" vertical="center"/>
    </xf>
    <xf numFmtId="165" fontId="21" fillId="0" borderId="1" xfId="1" applyNumberFormat="1" applyFont="1" applyBorder="1" applyAlignment="1">
      <alignment vertical="center"/>
    </xf>
    <xf numFmtId="49" fontId="13" fillId="7" borderId="1" xfId="1" applyNumberFormat="1" applyFont="1" applyFill="1" applyBorder="1" applyAlignment="1">
      <alignment horizontal="left" vertical="center" wrapText="1"/>
    </xf>
    <xf numFmtId="167" fontId="13" fillId="7" borderId="1" xfId="1" applyNumberFormat="1" applyFont="1" applyFill="1" applyBorder="1" applyAlignment="1">
      <alignment horizontal="center" vertical="center"/>
    </xf>
    <xf numFmtId="168" fontId="16" fillId="7" borderId="1" xfId="1" applyNumberFormat="1" applyFont="1" applyFill="1" applyBorder="1" applyAlignment="1">
      <alignment horizontal="center" vertical="center"/>
    </xf>
    <xf numFmtId="166" fontId="16" fillId="7" borderId="1" xfId="1" applyNumberFormat="1" applyFont="1" applyFill="1" applyBorder="1" applyAlignment="1">
      <alignment horizontal="center" vertical="center"/>
    </xf>
    <xf numFmtId="1" fontId="14" fillId="7" borderId="4" xfId="1" applyNumberFormat="1" applyFont="1" applyFill="1" applyBorder="1" applyAlignment="1">
      <alignment horizontal="center" vertical="center"/>
    </xf>
    <xf numFmtId="1" fontId="14" fillId="7" borderId="2" xfId="1" applyNumberFormat="1" applyFont="1" applyFill="1" applyBorder="1" applyAlignment="1">
      <alignment horizontal="center" vertical="center"/>
    </xf>
    <xf numFmtId="49" fontId="16" fillId="7" borderId="3" xfId="1" applyNumberFormat="1" applyFont="1" applyFill="1" applyBorder="1" applyAlignment="1">
      <alignment horizontal="left" vertical="center"/>
    </xf>
    <xf numFmtId="165" fontId="13" fillId="7" borderId="1" xfId="1" applyNumberFormat="1" applyFont="1" applyFill="1" applyBorder="1" applyAlignment="1">
      <alignment vertical="center"/>
    </xf>
    <xf numFmtId="0" fontId="10" fillId="0" borderId="0" xfId="1" applyFont="1" applyAlignment="1">
      <alignment horizontal="center" vertical="center"/>
    </xf>
    <xf numFmtId="1" fontId="14" fillId="10" borderId="4" xfId="1" applyNumberFormat="1" applyFont="1" applyFill="1" applyBorder="1" applyAlignment="1">
      <alignment horizontal="center" vertical="center"/>
    </xf>
    <xf numFmtId="1" fontId="14" fillId="10" borderId="2" xfId="1" applyNumberFormat="1" applyFont="1" applyFill="1" applyBorder="1" applyAlignment="1">
      <alignment horizontal="center" vertical="center"/>
    </xf>
    <xf numFmtId="1" fontId="15" fillId="10" borderId="4" xfId="1" applyNumberFormat="1" applyFont="1" applyFill="1" applyBorder="1" applyAlignment="1">
      <alignment horizontal="center" vertical="center"/>
    </xf>
    <xf numFmtId="1" fontId="15" fillId="10" borderId="2" xfId="1" applyNumberFormat="1" applyFont="1" applyFill="1" applyBorder="1" applyAlignment="1">
      <alignment horizontal="center" vertical="center"/>
    </xf>
    <xf numFmtId="49" fontId="13" fillId="10" borderId="3" xfId="1" applyNumberFormat="1" applyFont="1" applyFill="1" applyBorder="1" applyAlignment="1">
      <alignment horizontal="left" vertical="center"/>
    </xf>
    <xf numFmtId="49" fontId="16" fillId="10" borderId="3" xfId="1" applyNumberFormat="1" applyFont="1" applyFill="1" applyBorder="1" applyAlignment="1">
      <alignment horizontal="left" vertical="center"/>
    </xf>
    <xf numFmtId="1" fontId="17" fillId="10" borderId="4" xfId="1" applyNumberFormat="1" applyFont="1" applyFill="1" applyBorder="1" applyAlignment="1">
      <alignment horizontal="center"/>
    </xf>
    <xf numFmtId="1" fontId="17" fillId="10" borderId="2" xfId="1" applyNumberFormat="1" applyFont="1" applyFill="1" applyBorder="1" applyAlignment="1">
      <alignment horizontal="center"/>
    </xf>
    <xf numFmtId="1" fontId="2" fillId="10" borderId="0" xfId="1" applyNumberFormat="1" applyFont="1" applyFill="1" applyAlignment="1">
      <alignment horizontal="center"/>
    </xf>
    <xf numFmtId="1" fontId="2" fillId="10" borderId="0" xfId="1" applyNumberFormat="1" applyFont="1" applyFill="1" applyAlignment="1">
      <alignment horizontal="right"/>
    </xf>
    <xf numFmtId="0" fontId="6" fillId="10" borderId="0" xfId="1" applyFill="1"/>
    <xf numFmtId="0" fontId="6" fillId="10" borderId="0" xfId="1" applyFill="1" applyAlignment="1">
      <alignment wrapText="1"/>
    </xf>
    <xf numFmtId="0" fontId="6" fillId="10" borderId="0" xfId="1" applyFill="1" applyAlignment="1">
      <alignment horizontal="center" wrapText="1"/>
    </xf>
    <xf numFmtId="0" fontId="6" fillId="10" borderId="0" xfId="1" applyFill="1" applyAlignment="1">
      <alignment horizontal="center"/>
    </xf>
    <xf numFmtId="164" fontId="6" fillId="10" borderId="0" xfId="1" applyNumberFormat="1" applyFill="1" applyAlignment="1">
      <alignment horizontal="center"/>
    </xf>
    <xf numFmtId="1" fontId="2" fillId="10" borderId="0" xfId="1" applyNumberFormat="1" applyFont="1" applyFill="1" applyAlignment="1">
      <alignment horizontal="center" vertical="center"/>
    </xf>
    <xf numFmtId="49" fontId="13" fillId="7" borderId="3" xfId="1" applyNumberFormat="1" applyFont="1" applyFill="1" applyBorder="1" applyAlignment="1">
      <alignment horizontal="left" vertical="center"/>
    </xf>
    <xf numFmtId="0" fontId="13" fillId="7" borderId="1" xfId="1" applyFont="1" applyFill="1" applyBorder="1" applyAlignment="1">
      <alignment vertical="center" wrapText="1"/>
    </xf>
    <xf numFmtId="168" fontId="13" fillId="7" borderId="1" xfId="1" applyNumberFormat="1" applyFont="1" applyFill="1" applyBorder="1" applyAlignment="1">
      <alignment horizontal="center" vertical="center"/>
    </xf>
    <xf numFmtId="166" fontId="13" fillId="7" borderId="1" xfId="1" applyNumberFormat="1" applyFont="1" applyFill="1" applyBorder="1" applyAlignment="1">
      <alignment horizontal="center" vertical="center"/>
    </xf>
    <xf numFmtId="49" fontId="13" fillId="9" borderId="3" xfId="1" applyNumberFormat="1" applyFont="1" applyFill="1" applyBorder="1" applyAlignment="1">
      <alignment horizontal="left" vertical="center"/>
    </xf>
    <xf numFmtId="0" fontId="13" fillId="10" borderId="1" xfId="1" applyFont="1" applyFill="1" applyBorder="1" applyAlignment="1">
      <alignment vertical="center" wrapText="1"/>
    </xf>
    <xf numFmtId="166" fontId="13" fillId="10" borderId="1" xfId="1" applyNumberFormat="1" applyFont="1" applyFill="1" applyBorder="1" applyAlignment="1">
      <alignment horizontal="center" vertical="center" wrapText="1"/>
    </xf>
    <xf numFmtId="167" fontId="13" fillId="10" borderId="1" xfId="1" applyNumberFormat="1" applyFont="1" applyFill="1" applyBorder="1" applyAlignment="1">
      <alignment horizontal="center" vertical="center"/>
    </xf>
    <xf numFmtId="168" fontId="13" fillId="10" borderId="1" xfId="1" applyNumberFormat="1" applyFont="1" applyFill="1" applyBorder="1" applyAlignment="1">
      <alignment horizontal="center" vertical="center"/>
    </xf>
    <xf numFmtId="166" fontId="13" fillId="10" borderId="1" xfId="1" applyNumberFormat="1" applyFont="1" applyFill="1" applyBorder="1" applyAlignment="1">
      <alignment horizontal="center" vertical="center"/>
    </xf>
    <xf numFmtId="165" fontId="13" fillId="10" borderId="1" xfId="1" applyNumberFormat="1" applyFont="1" applyFill="1" applyBorder="1" applyAlignment="1">
      <alignment vertical="center"/>
    </xf>
    <xf numFmtId="49" fontId="18" fillId="9" borderId="3" xfId="1" applyNumberFormat="1" applyFont="1" applyFill="1" applyBorder="1" applyAlignment="1">
      <alignment horizontal="left" vertical="center"/>
    </xf>
    <xf numFmtId="168" fontId="16" fillId="9" borderId="1" xfId="1" applyNumberFormat="1" applyFont="1" applyFill="1" applyBorder="1" applyAlignment="1">
      <alignment horizontal="center" vertical="center"/>
    </xf>
    <xf numFmtId="166" fontId="16" fillId="9" borderId="1" xfId="1" applyNumberFormat="1" applyFont="1" applyFill="1" applyBorder="1" applyAlignment="1">
      <alignment horizontal="center" vertical="center"/>
    </xf>
    <xf numFmtId="0" fontId="13" fillId="9" borderId="0" xfId="1" applyFont="1" applyFill="1" applyAlignment="1">
      <alignment vertical="center"/>
    </xf>
    <xf numFmtId="49" fontId="22" fillId="0" borderId="1" xfId="0" applyNumberFormat="1" applyFont="1" applyBorder="1" applyAlignment="1">
      <alignment horizontal="left" vertical="center" wrapText="1"/>
    </xf>
    <xf numFmtId="0" fontId="22" fillId="0" borderId="1" xfId="0" applyFont="1" applyBorder="1" applyAlignment="1">
      <alignment vertical="center" wrapText="1"/>
    </xf>
    <xf numFmtId="3" fontId="22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left" vertical="center"/>
    </xf>
    <xf numFmtId="3" fontId="8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center" wrapText="1"/>
    </xf>
    <xf numFmtId="49" fontId="23" fillId="0" borderId="1" xfId="0" applyNumberFormat="1" applyFont="1" applyBorder="1" applyAlignment="1">
      <alignment horizontal="left" vertical="center" wrapText="1"/>
    </xf>
    <xf numFmtId="0" fontId="24" fillId="0" borderId="1" xfId="0" applyFont="1" applyBorder="1" applyAlignment="1">
      <alignment vertical="center" wrapText="1"/>
    </xf>
    <xf numFmtId="3" fontId="23" fillId="0" borderId="1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165" fontId="9" fillId="2" borderId="4" xfId="0" applyNumberFormat="1" applyFont="1" applyFill="1" applyBorder="1" applyAlignment="1">
      <alignment horizontal="right" vertical="center"/>
    </xf>
    <xf numFmtId="165" fontId="9" fillId="3" borderId="4" xfId="0" applyNumberFormat="1" applyFont="1" applyFill="1" applyBorder="1" applyAlignment="1">
      <alignment horizontal="right" vertical="center"/>
    </xf>
    <xf numFmtId="165" fontId="22" fillId="0" borderId="4" xfId="0" applyNumberFormat="1" applyFont="1" applyBorder="1" applyAlignment="1">
      <alignment horizontal="right" vertical="center"/>
    </xf>
    <xf numFmtId="165" fontId="8" fillId="11" borderId="4" xfId="0" applyNumberFormat="1" applyFont="1" applyFill="1" applyBorder="1" applyAlignment="1">
      <alignment horizontal="right" vertical="center"/>
    </xf>
    <xf numFmtId="165" fontId="5" fillId="0" borderId="4" xfId="0" applyNumberFormat="1" applyFont="1" applyBorder="1" applyAlignment="1">
      <alignment horizontal="right" vertical="center"/>
    </xf>
    <xf numFmtId="165" fontId="5" fillId="11" borderId="4" xfId="0" applyNumberFormat="1" applyFont="1" applyFill="1" applyBorder="1" applyAlignment="1">
      <alignment horizontal="right" vertical="center"/>
    </xf>
    <xf numFmtId="165" fontId="23" fillId="0" borderId="4" xfId="0" applyNumberFormat="1" applyFont="1" applyBorder="1" applyAlignment="1">
      <alignment horizontal="right" vertical="center"/>
    </xf>
    <xf numFmtId="165" fontId="12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165" fontId="9" fillId="2" borderId="1" xfId="0" applyNumberFormat="1" applyFont="1" applyFill="1" applyBorder="1" applyAlignment="1">
      <alignment horizontal="right" vertical="center"/>
    </xf>
    <xf numFmtId="165" fontId="9" fillId="3" borderId="1" xfId="0" applyNumberFormat="1" applyFont="1" applyFill="1" applyBorder="1" applyAlignment="1">
      <alignment horizontal="right" vertical="center"/>
    </xf>
    <xf numFmtId="165" fontId="22" fillId="0" borderId="1" xfId="0" applyNumberFormat="1" applyFont="1" applyBorder="1" applyAlignment="1">
      <alignment horizontal="right" vertical="center"/>
    </xf>
    <xf numFmtId="165" fontId="8" fillId="11" borderId="1" xfId="0" applyNumberFormat="1" applyFont="1" applyFill="1" applyBorder="1" applyAlignment="1">
      <alignment horizontal="right" vertical="center"/>
    </xf>
    <xf numFmtId="165" fontId="5" fillId="0" borderId="1" xfId="0" applyNumberFormat="1" applyFont="1" applyBorder="1" applyAlignment="1">
      <alignment horizontal="right" vertical="center"/>
    </xf>
    <xf numFmtId="165" fontId="5" fillId="11" borderId="1" xfId="0" applyNumberFormat="1" applyFont="1" applyFill="1" applyBorder="1" applyAlignment="1">
      <alignment horizontal="right" vertical="center"/>
    </xf>
    <xf numFmtId="165" fontId="23" fillId="0" borderId="1" xfId="0" applyNumberFormat="1" applyFont="1" applyBorder="1" applyAlignment="1">
      <alignment horizontal="right" vertical="center"/>
    </xf>
    <xf numFmtId="165" fontId="12" fillId="0" borderId="1" xfId="0" applyNumberFormat="1" applyFont="1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1" fontId="2" fillId="0" borderId="0" xfId="1" applyNumberFormat="1" applyFont="1" applyAlignment="1">
      <alignment horizontal="righ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"/>
  <sheetViews>
    <sheetView showGridLines="0" tabSelected="1" view="pageLayout" zoomScaleNormal="115" workbookViewId="0">
      <selection activeCell="E14" sqref="E14"/>
    </sheetView>
  </sheetViews>
  <sheetFormatPr defaultColWidth="9.109375" defaultRowHeight="13.2" x14ac:dyDescent="0.25"/>
  <cols>
    <col min="1" max="1" width="8.6640625" style="2" bestFit="1" customWidth="1"/>
    <col min="2" max="2" width="40.33203125" style="2" customWidth="1"/>
    <col min="3" max="3" width="22" style="13" customWidth="1"/>
    <col min="4" max="4" width="9.44140625" style="13" bestFit="1" customWidth="1"/>
    <col min="5" max="5" width="9.33203125" style="2" customWidth="1"/>
    <col min="6" max="6" width="9.88671875" style="2" customWidth="1"/>
    <col min="7" max="16384" width="9.109375" style="2"/>
  </cols>
  <sheetData>
    <row r="1" spans="1:7" s="97" customFormat="1" ht="10.199999999999999" customHeight="1" x14ac:dyDescent="0.25">
      <c r="A1" s="171" t="s">
        <v>142</v>
      </c>
      <c r="B1" s="171"/>
      <c r="C1" s="171"/>
      <c r="D1" s="171"/>
      <c r="E1" s="171"/>
      <c r="F1" s="171"/>
    </row>
    <row r="2" spans="1:7" s="97" customFormat="1" ht="10.199999999999999" customHeight="1" x14ac:dyDescent="0.25">
      <c r="A2" s="171" t="s">
        <v>177</v>
      </c>
      <c r="B2" s="171"/>
      <c r="C2" s="171"/>
      <c r="D2" s="171"/>
      <c r="E2" s="171"/>
      <c r="F2" s="171"/>
    </row>
    <row r="3" spans="1:7" s="97" customFormat="1" ht="10.199999999999999" customHeight="1" x14ac:dyDescent="0.25">
      <c r="A3" s="171" t="s">
        <v>175</v>
      </c>
      <c r="B3" s="171"/>
      <c r="C3" s="171"/>
      <c r="D3" s="171"/>
      <c r="E3" s="171"/>
      <c r="F3" s="171"/>
    </row>
    <row r="4" spans="1:7" s="97" customFormat="1" ht="6" customHeight="1" x14ac:dyDescent="0.25">
      <c r="A4" s="170"/>
      <c r="B4" s="170"/>
      <c r="C4" s="170"/>
      <c r="D4" s="170"/>
    </row>
    <row r="5" spans="1:7" s="97" customFormat="1" ht="14.25" customHeight="1" x14ac:dyDescent="0.25">
      <c r="A5" s="172" t="s">
        <v>45</v>
      </c>
      <c r="B5" s="172"/>
      <c r="C5" s="172"/>
      <c r="D5" s="172"/>
      <c r="E5" s="172"/>
      <c r="F5" s="172"/>
      <c r="G5" s="2"/>
    </row>
    <row r="6" spans="1:7" s="97" customFormat="1" ht="13.5" customHeight="1" x14ac:dyDescent="0.25">
      <c r="A6" s="174" t="s">
        <v>176</v>
      </c>
      <c r="B6" s="174"/>
      <c r="C6" s="174"/>
      <c r="D6" s="174"/>
      <c r="E6" s="174"/>
      <c r="F6" s="174"/>
      <c r="G6" s="2"/>
    </row>
    <row r="7" spans="1:7" s="97" customFormat="1" ht="15" customHeight="1" x14ac:dyDescent="0.25">
      <c r="A7" s="175" t="s">
        <v>167</v>
      </c>
      <c r="B7" s="175"/>
      <c r="C7" s="175"/>
      <c r="D7" s="175"/>
      <c r="E7" s="175"/>
      <c r="F7" s="175"/>
      <c r="G7" s="3"/>
    </row>
    <row r="8" spans="1:7" s="97" customFormat="1" ht="18.75" hidden="1" customHeight="1" x14ac:dyDescent="0.25">
      <c r="A8" s="173"/>
      <c r="B8" s="173"/>
      <c r="C8" s="173"/>
      <c r="D8" s="173"/>
      <c r="E8" s="3"/>
      <c r="F8" s="3"/>
      <c r="G8" s="3"/>
    </row>
    <row r="9" spans="1:7" s="97" customFormat="1" ht="21.75" hidden="1" customHeight="1" x14ac:dyDescent="0.25">
      <c r="A9" s="173"/>
      <c r="B9" s="173"/>
      <c r="C9" s="173"/>
      <c r="D9" s="173"/>
      <c r="E9" s="3"/>
      <c r="F9" s="3"/>
      <c r="G9" s="3"/>
    </row>
    <row r="10" spans="1:7" ht="9" hidden="1" customHeight="1" x14ac:dyDescent="0.25">
      <c r="A10" s="173"/>
      <c r="B10" s="173"/>
      <c r="C10" s="173"/>
      <c r="D10" s="173"/>
      <c r="E10" s="3"/>
      <c r="F10" s="3"/>
      <c r="G10" s="3"/>
    </row>
    <row r="11" spans="1:7" hidden="1" x14ac:dyDescent="0.25">
      <c r="A11" s="22"/>
      <c r="B11" s="22"/>
      <c r="C11" s="22"/>
      <c r="D11" s="22"/>
      <c r="E11" s="3"/>
      <c r="F11" s="3"/>
      <c r="G11" s="3"/>
    </row>
    <row r="12" spans="1:7" s="3" customFormat="1" ht="5.25" hidden="1" customHeight="1" x14ac:dyDescent="0.25">
      <c r="A12" s="2"/>
      <c r="B12" s="2"/>
      <c r="C12" s="13"/>
      <c r="D12" s="13"/>
      <c r="E12" s="3" t="s">
        <v>55</v>
      </c>
    </row>
    <row r="13" spans="1:7" s="3" customFormat="1" ht="6" hidden="1" customHeight="1" x14ac:dyDescent="0.25">
      <c r="A13" s="2"/>
      <c r="B13" s="2"/>
      <c r="C13" s="13"/>
      <c r="D13" s="13"/>
      <c r="E13" s="3" t="s">
        <v>54</v>
      </c>
    </row>
    <row r="14" spans="1:7" s="3" customFormat="1" ht="13.5" customHeight="1" x14ac:dyDescent="0.25">
      <c r="C14" s="4"/>
      <c r="D14" s="4"/>
      <c r="F14" s="161" t="s">
        <v>168</v>
      </c>
    </row>
    <row r="15" spans="1:7" s="3" customFormat="1" ht="25.5" customHeight="1" x14ac:dyDescent="0.25">
      <c r="A15" s="5" t="s">
        <v>4</v>
      </c>
      <c r="B15" s="6" t="s">
        <v>46</v>
      </c>
      <c r="C15" s="6" t="s">
        <v>47</v>
      </c>
      <c r="D15" s="152" t="s">
        <v>169</v>
      </c>
      <c r="E15" s="152" t="s">
        <v>170</v>
      </c>
      <c r="F15" s="6" t="s">
        <v>171</v>
      </c>
    </row>
    <row r="16" spans="1:7" s="3" customFormat="1" ht="16.5" customHeight="1" x14ac:dyDescent="0.25">
      <c r="A16" s="17" t="s">
        <v>17</v>
      </c>
      <c r="B16" s="18" t="s">
        <v>60</v>
      </c>
      <c r="C16" s="19" t="s">
        <v>56</v>
      </c>
      <c r="D16" s="153">
        <f>D17+D20</f>
        <v>2677.9</v>
      </c>
      <c r="E16" s="153">
        <f t="shared" ref="E16:F16" si="0">E17+E20</f>
        <v>2913</v>
      </c>
      <c r="F16" s="162">
        <f t="shared" si="0"/>
        <v>3123.4</v>
      </c>
    </row>
    <row r="17" spans="1:7" s="3" customFormat="1" ht="15.75" customHeight="1" x14ac:dyDescent="0.25">
      <c r="A17" s="20" t="s">
        <v>18</v>
      </c>
      <c r="B17" s="15" t="s">
        <v>145</v>
      </c>
      <c r="C17" s="16" t="s">
        <v>149</v>
      </c>
      <c r="D17" s="154">
        <f>D18</f>
        <v>2569.9</v>
      </c>
      <c r="E17" s="154">
        <f t="shared" ref="E17:F17" si="1">E18</f>
        <v>2823.2</v>
      </c>
      <c r="F17" s="163">
        <f t="shared" si="1"/>
        <v>3104.4</v>
      </c>
    </row>
    <row r="18" spans="1:7" s="3" customFormat="1" ht="14.25" customHeight="1" x14ac:dyDescent="0.25">
      <c r="A18" s="142" t="s">
        <v>16</v>
      </c>
      <c r="B18" s="143" t="s">
        <v>146</v>
      </c>
      <c r="C18" s="147" t="s">
        <v>147</v>
      </c>
      <c r="D18" s="155">
        <f>D19</f>
        <v>2569.9</v>
      </c>
      <c r="E18" s="155">
        <f t="shared" ref="E18:F18" si="2">E19</f>
        <v>2823.2</v>
      </c>
      <c r="F18" s="164">
        <f t="shared" si="2"/>
        <v>3104.4</v>
      </c>
    </row>
    <row r="19" spans="1:7" s="3" customFormat="1" ht="66.75" customHeight="1" x14ac:dyDescent="0.25">
      <c r="A19" s="148" t="s">
        <v>7</v>
      </c>
      <c r="B19" s="9" t="s">
        <v>148</v>
      </c>
      <c r="C19" s="146" t="s">
        <v>165</v>
      </c>
      <c r="D19" s="156">
        <v>2569.9</v>
      </c>
      <c r="E19" s="156">
        <v>2823.2</v>
      </c>
      <c r="F19" s="165">
        <v>3104.4</v>
      </c>
    </row>
    <row r="20" spans="1:7" s="3" customFormat="1" ht="25.5" customHeight="1" x14ac:dyDescent="0.25">
      <c r="A20" s="14" t="s">
        <v>8</v>
      </c>
      <c r="B20" s="15" t="s">
        <v>37</v>
      </c>
      <c r="C20" s="16" t="s">
        <v>57</v>
      </c>
      <c r="D20" s="154">
        <f>D21</f>
        <v>108</v>
      </c>
      <c r="E20" s="154">
        <f t="shared" ref="E20:F20" si="3">E21</f>
        <v>89.8</v>
      </c>
      <c r="F20" s="163">
        <f t="shared" si="3"/>
        <v>19</v>
      </c>
    </row>
    <row r="21" spans="1:7" s="3" customFormat="1" ht="24.75" customHeight="1" x14ac:dyDescent="0.25">
      <c r="A21" s="145" t="s">
        <v>9</v>
      </c>
      <c r="B21" s="143" t="s">
        <v>144</v>
      </c>
      <c r="C21" s="144" t="s">
        <v>127</v>
      </c>
      <c r="D21" s="155">
        <f>D22</f>
        <v>108</v>
      </c>
      <c r="E21" s="155">
        <f t="shared" ref="E21:F21" si="4">E22</f>
        <v>89.8</v>
      </c>
      <c r="F21" s="164">
        <f t="shared" si="4"/>
        <v>19</v>
      </c>
    </row>
    <row r="22" spans="1:7" s="3" customFormat="1" ht="33.75" customHeight="1" x14ac:dyDescent="0.25">
      <c r="A22" s="10" t="s">
        <v>48</v>
      </c>
      <c r="B22" s="8" t="s">
        <v>126</v>
      </c>
      <c r="C22" s="1" t="s">
        <v>80</v>
      </c>
      <c r="D22" s="157">
        <f>D23</f>
        <v>108</v>
      </c>
      <c r="E22" s="157">
        <f t="shared" ref="E22:F22" si="5">E23</f>
        <v>89.8</v>
      </c>
      <c r="F22" s="166">
        <f t="shared" si="5"/>
        <v>19</v>
      </c>
    </row>
    <row r="23" spans="1:7" s="3" customFormat="1" ht="67.5" customHeight="1" x14ac:dyDescent="0.25">
      <c r="A23" s="10" t="s">
        <v>131</v>
      </c>
      <c r="B23" s="8" t="s">
        <v>143</v>
      </c>
      <c r="C23" s="1" t="s">
        <v>79</v>
      </c>
      <c r="D23" s="158">
        <v>108</v>
      </c>
      <c r="E23" s="158">
        <v>89.8</v>
      </c>
      <c r="F23" s="167">
        <v>19</v>
      </c>
    </row>
    <row r="24" spans="1:7" s="3" customFormat="1" ht="15.75" customHeight="1" x14ac:dyDescent="0.25">
      <c r="A24" s="17" t="s">
        <v>1</v>
      </c>
      <c r="B24" s="18" t="s">
        <v>72</v>
      </c>
      <c r="C24" s="19" t="s">
        <v>58</v>
      </c>
      <c r="D24" s="153">
        <f>D25</f>
        <v>162822.1</v>
      </c>
      <c r="E24" s="153">
        <f t="shared" ref="E24:F24" si="6">E25</f>
        <v>170587</v>
      </c>
      <c r="F24" s="162">
        <f t="shared" si="6"/>
        <v>178176.6</v>
      </c>
    </row>
    <row r="25" spans="1:7" s="3" customFormat="1" ht="33.75" customHeight="1" x14ac:dyDescent="0.25">
      <c r="A25" s="20" t="s">
        <v>6</v>
      </c>
      <c r="B25" s="15" t="s">
        <v>61</v>
      </c>
      <c r="C25" s="16" t="s">
        <v>59</v>
      </c>
      <c r="D25" s="154">
        <f>D29+D26</f>
        <v>162822.1</v>
      </c>
      <c r="E25" s="154">
        <f t="shared" ref="E25:F25" si="7">E29+E26</f>
        <v>170587</v>
      </c>
      <c r="F25" s="163">
        <f t="shared" si="7"/>
        <v>178176.6</v>
      </c>
    </row>
    <row r="26" spans="1:7" s="3" customFormat="1" ht="21" customHeight="1" x14ac:dyDescent="0.25">
      <c r="A26" s="149" t="s">
        <v>49</v>
      </c>
      <c r="B26" s="150" t="s">
        <v>166</v>
      </c>
      <c r="C26" s="151" t="s">
        <v>150</v>
      </c>
      <c r="D26" s="159">
        <f>D27</f>
        <v>140102.5</v>
      </c>
      <c r="E26" s="159">
        <f t="shared" ref="E26:F26" si="8">E27</f>
        <v>146761.5</v>
      </c>
      <c r="F26" s="168">
        <f t="shared" si="8"/>
        <v>153262.5</v>
      </c>
    </row>
    <row r="27" spans="1:7" s="3" customFormat="1" ht="16.5" customHeight="1" x14ac:dyDescent="0.25">
      <c r="A27" s="7" t="s">
        <v>50</v>
      </c>
      <c r="B27" s="11" t="s">
        <v>151</v>
      </c>
      <c r="C27" s="1" t="s">
        <v>152</v>
      </c>
      <c r="D27" s="157">
        <f>D28</f>
        <v>140102.5</v>
      </c>
      <c r="E27" s="157">
        <f t="shared" ref="E27:F27" si="9">E28</f>
        <v>146761.5</v>
      </c>
      <c r="F27" s="166">
        <f t="shared" si="9"/>
        <v>153262.5</v>
      </c>
    </row>
    <row r="28" spans="1:7" s="3" customFormat="1" ht="45.75" customHeight="1" x14ac:dyDescent="0.25">
      <c r="A28" s="7" t="s">
        <v>62</v>
      </c>
      <c r="B28" s="11" t="s">
        <v>164</v>
      </c>
      <c r="C28" s="1" t="s">
        <v>153</v>
      </c>
      <c r="D28" s="158">
        <v>140102.5</v>
      </c>
      <c r="E28" s="158">
        <v>146761.5</v>
      </c>
      <c r="F28" s="167">
        <v>153262.5</v>
      </c>
    </row>
    <row r="29" spans="1:7" s="3" customFormat="1" ht="24" customHeight="1" x14ac:dyDescent="0.25">
      <c r="A29" s="149" t="s">
        <v>154</v>
      </c>
      <c r="B29" s="150" t="s">
        <v>132</v>
      </c>
      <c r="C29" s="151" t="s">
        <v>133</v>
      </c>
      <c r="D29" s="159">
        <f>D30+D34</f>
        <v>22719.599999999999</v>
      </c>
      <c r="E29" s="159">
        <f t="shared" ref="E29:F29" si="10">E30+E34</f>
        <v>23825.5</v>
      </c>
      <c r="F29" s="168">
        <f t="shared" si="10"/>
        <v>24914.100000000002</v>
      </c>
    </row>
    <row r="30" spans="1:7" s="3" customFormat="1" ht="34.5" customHeight="1" x14ac:dyDescent="0.25">
      <c r="A30" s="7" t="s">
        <v>155</v>
      </c>
      <c r="B30" s="11" t="s">
        <v>63</v>
      </c>
      <c r="C30" s="1" t="s">
        <v>134</v>
      </c>
      <c r="D30" s="157">
        <f>D31</f>
        <v>3510.6000000000004</v>
      </c>
      <c r="E30" s="157">
        <f t="shared" ref="E30:F30" si="11">E31</f>
        <v>3680.8999999999996</v>
      </c>
      <c r="F30" s="166">
        <f t="shared" si="11"/>
        <v>3848.9</v>
      </c>
    </row>
    <row r="31" spans="1:7" s="3" customFormat="1" ht="45.75" customHeight="1" x14ac:dyDescent="0.25">
      <c r="A31" s="7" t="s">
        <v>156</v>
      </c>
      <c r="B31" s="11" t="s">
        <v>128</v>
      </c>
      <c r="C31" s="1" t="s">
        <v>135</v>
      </c>
      <c r="D31" s="157">
        <f>D32+D33</f>
        <v>3510.6000000000004</v>
      </c>
      <c r="E31" s="157">
        <f t="shared" ref="E31:F31" si="12">E32+E33</f>
        <v>3680.8999999999996</v>
      </c>
      <c r="F31" s="166">
        <f t="shared" si="12"/>
        <v>3848.9</v>
      </c>
      <c r="G31" s="25"/>
    </row>
    <row r="32" spans="1:7" s="3" customFormat="1" ht="58.5" customHeight="1" x14ac:dyDescent="0.25">
      <c r="A32" s="10" t="s">
        <v>157</v>
      </c>
      <c r="B32" s="8" t="s">
        <v>130</v>
      </c>
      <c r="C32" s="1" t="s">
        <v>136</v>
      </c>
      <c r="D32" s="158">
        <v>3501.8</v>
      </c>
      <c r="E32" s="158">
        <v>3671.7</v>
      </c>
      <c r="F32" s="167">
        <v>3839.3</v>
      </c>
      <c r="G32" s="2"/>
    </row>
    <row r="33" spans="1:7" s="3" customFormat="1" ht="79.5" customHeight="1" x14ac:dyDescent="0.25">
      <c r="A33" s="10" t="s">
        <v>158</v>
      </c>
      <c r="B33" s="8" t="s">
        <v>172</v>
      </c>
      <c r="C33" s="1" t="s">
        <v>137</v>
      </c>
      <c r="D33" s="158">
        <v>8.8000000000000007</v>
      </c>
      <c r="E33" s="158">
        <v>9.1999999999999993</v>
      </c>
      <c r="F33" s="167">
        <v>9.6</v>
      </c>
      <c r="G33" s="2"/>
    </row>
    <row r="34" spans="1:7" s="3" customFormat="1" ht="35.25" customHeight="1" x14ac:dyDescent="0.25">
      <c r="A34" s="7" t="s">
        <v>159</v>
      </c>
      <c r="B34" s="8" t="s">
        <v>163</v>
      </c>
      <c r="C34" s="1" t="s">
        <v>138</v>
      </c>
      <c r="D34" s="157">
        <f>D35</f>
        <v>19209</v>
      </c>
      <c r="E34" s="157">
        <f t="shared" ref="E34:F34" si="13">E35</f>
        <v>20144.599999999999</v>
      </c>
      <c r="F34" s="166">
        <f t="shared" si="13"/>
        <v>21065.200000000001</v>
      </c>
      <c r="G34" s="2"/>
    </row>
    <row r="35" spans="1:7" s="3" customFormat="1" ht="54.75" customHeight="1" x14ac:dyDescent="0.25">
      <c r="A35" s="7" t="s">
        <v>160</v>
      </c>
      <c r="B35" s="8" t="s">
        <v>129</v>
      </c>
      <c r="C35" s="1" t="s">
        <v>139</v>
      </c>
      <c r="D35" s="157">
        <f>D36+D37</f>
        <v>19209</v>
      </c>
      <c r="E35" s="157">
        <f t="shared" ref="E35:F35" si="14">E36+E37</f>
        <v>20144.599999999999</v>
      </c>
      <c r="F35" s="166">
        <f t="shared" si="14"/>
        <v>21065.200000000001</v>
      </c>
      <c r="G35" s="2"/>
    </row>
    <row r="36" spans="1:7" s="3" customFormat="1" ht="35.25" customHeight="1" x14ac:dyDescent="0.25">
      <c r="A36" s="10" t="s">
        <v>161</v>
      </c>
      <c r="B36" s="8" t="s">
        <v>173</v>
      </c>
      <c r="C36" s="1" t="s">
        <v>140</v>
      </c>
      <c r="D36" s="158">
        <v>14023.8</v>
      </c>
      <c r="E36" s="158">
        <v>14706.9</v>
      </c>
      <c r="F36" s="167">
        <v>15379.2</v>
      </c>
      <c r="G36" s="2"/>
    </row>
    <row r="37" spans="1:7" s="25" customFormat="1" ht="33" customHeight="1" x14ac:dyDescent="0.25">
      <c r="A37" s="10" t="s">
        <v>162</v>
      </c>
      <c r="B37" s="8" t="s">
        <v>174</v>
      </c>
      <c r="C37" s="1" t="s">
        <v>141</v>
      </c>
      <c r="D37" s="158">
        <v>5185.2</v>
      </c>
      <c r="E37" s="158">
        <v>5437.7</v>
      </c>
      <c r="F37" s="167">
        <v>5686</v>
      </c>
      <c r="G37" s="2"/>
    </row>
    <row r="38" spans="1:7" x14ac:dyDescent="0.25">
      <c r="A38" s="12"/>
      <c r="B38" s="23" t="s">
        <v>2</v>
      </c>
      <c r="C38" s="24"/>
      <c r="D38" s="160">
        <f>D24+D16</f>
        <v>165500</v>
      </c>
      <c r="E38" s="160">
        <f t="shared" ref="E38:F38" si="15">E24+E16</f>
        <v>173500</v>
      </c>
      <c r="F38" s="169">
        <f t="shared" si="15"/>
        <v>181300</v>
      </c>
    </row>
    <row r="39" spans="1:7" x14ac:dyDescent="0.25">
      <c r="D39" s="26"/>
    </row>
    <row r="40" spans="1:7" x14ac:dyDescent="0.25">
      <c r="D40" s="27"/>
    </row>
    <row r="41" spans="1:7" x14ac:dyDescent="0.25">
      <c r="D41" s="26"/>
    </row>
    <row r="49" spans="4:4" x14ac:dyDescent="0.25">
      <c r="D49" s="26"/>
    </row>
    <row r="51" spans="4:4" x14ac:dyDescent="0.25">
      <c r="D51" s="26"/>
    </row>
  </sheetData>
  <mergeCells count="10">
    <mergeCell ref="A10:D10"/>
    <mergeCell ref="A8:D8"/>
    <mergeCell ref="A9:D9"/>
    <mergeCell ref="A6:F6"/>
    <mergeCell ref="A7:F7"/>
    <mergeCell ref="A4:D4"/>
    <mergeCell ref="A1:F1"/>
    <mergeCell ref="A2:F2"/>
    <mergeCell ref="A3:F3"/>
    <mergeCell ref="A5:F5"/>
  </mergeCells>
  <phoneticPr fontId="0" type="noConversion"/>
  <pageMargins left="0.43307086614173229" right="0.15748031496062992" top="0.31496062992125984" bottom="0.74803149606299213" header="0.15748031496062992" footer="0.1574803149606299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4"/>
  <sheetViews>
    <sheetView view="pageLayout" workbookViewId="0">
      <selection activeCell="D24" sqref="D24"/>
    </sheetView>
  </sheetViews>
  <sheetFormatPr defaultRowHeight="13.2" x14ac:dyDescent="0.25"/>
  <cols>
    <col min="1" max="1" width="2" customWidth="1"/>
    <col min="2" max="2" width="1.6640625" customWidth="1"/>
    <col min="3" max="3" width="1.5546875" customWidth="1"/>
    <col min="4" max="4" width="2.5546875" customWidth="1"/>
    <col min="5" max="5" width="2.33203125" hidden="1" customWidth="1"/>
    <col min="6" max="6" width="0.109375" customWidth="1"/>
    <col min="7" max="7" width="34.33203125" customWidth="1"/>
    <col min="8" max="8" width="9.109375" hidden="1" customWidth="1"/>
    <col min="11" max="11" width="9.109375" customWidth="1"/>
    <col min="12" max="12" width="16.33203125" customWidth="1"/>
  </cols>
  <sheetData>
    <row r="1" spans="1:12" x14ac:dyDescent="0.25">
      <c r="A1" s="178" t="s">
        <v>101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spans="1:12" x14ac:dyDescent="0.25">
      <c r="A2" s="178" t="s">
        <v>99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</row>
    <row r="3" spans="1:12" x14ac:dyDescent="0.25">
      <c r="A3" s="178" t="s">
        <v>74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</row>
    <row r="4" spans="1:12" x14ac:dyDescent="0.25">
      <c r="A4" s="178" t="s">
        <v>73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</row>
    <row r="5" spans="1:12" x14ac:dyDescent="0.25">
      <c r="A5" s="178" t="s">
        <v>78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</row>
    <row r="6" spans="1:12" x14ac:dyDescent="0.25">
      <c r="A6" s="178" t="s">
        <v>125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</row>
    <row r="7" spans="1:12" x14ac:dyDescent="0.25">
      <c r="A7" s="119"/>
      <c r="B7" s="119"/>
      <c r="C7" s="119"/>
      <c r="D7" s="119"/>
      <c r="E7" s="119"/>
      <c r="F7" s="121"/>
      <c r="G7" s="122"/>
      <c r="H7" s="123"/>
      <c r="I7" s="124"/>
      <c r="J7" s="124"/>
      <c r="K7" s="124"/>
      <c r="L7" s="125"/>
    </row>
    <row r="8" spans="1:12" x14ac:dyDescent="0.25">
      <c r="A8" s="178" t="s">
        <v>101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</row>
    <row r="9" spans="1:12" x14ac:dyDescent="0.25">
      <c r="A9" s="178" t="s">
        <v>99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</row>
    <row r="10" spans="1:12" x14ac:dyDescent="0.25">
      <c r="A10" s="178" t="s">
        <v>74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</row>
    <row r="11" spans="1:12" x14ac:dyDescent="0.25">
      <c r="A11" s="178" t="s">
        <v>73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</row>
    <row r="12" spans="1:12" x14ac:dyDescent="0.25">
      <c r="A12" s="178" t="s">
        <v>78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</row>
    <row r="13" spans="1:12" x14ac:dyDescent="0.25">
      <c r="A13" s="178" t="s">
        <v>106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</row>
    <row r="14" spans="1:12" x14ac:dyDescent="0.25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</row>
    <row r="15" spans="1:12" ht="15.6" x14ac:dyDescent="0.25">
      <c r="A15" s="176" t="s">
        <v>124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</row>
    <row r="16" spans="1:12" ht="15.6" x14ac:dyDescent="0.25">
      <c r="A16" s="176" t="s">
        <v>75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</row>
    <row r="17" spans="1:12" ht="15.6" x14ac:dyDescent="0.25">
      <c r="A17" s="177" t="s">
        <v>103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</row>
    <row r="18" spans="1:12" ht="15.6" x14ac:dyDescent="0.25">
      <c r="A18" s="126"/>
      <c r="B18" s="126"/>
      <c r="C18" s="126"/>
      <c r="D18" s="126"/>
      <c r="E18" s="126"/>
      <c r="F18" s="110"/>
      <c r="G18" s="110"/>
      <c r="H18" s="110"/>
      <c r="I18" s="110"/>
      <c r="J18" s="110"/>
      <c r="K18" s="110"/>
      <c r="L18" s="21"/>
    </row>
    <row r="19" spans="1:12" ht="30.6" x14ac:dyDescent="0.25">
      <c r="A19" s="111" t="s">
        <v>86</v>
      </c>
      <c r="B19" s="112" t="s">
        <v>87</v>
      </c>
      <c r="C19" s="112" t="s">
        <v>88</v>
      </c>
      <c r="D19" s="112" t="s">
        <v>89</v>
      </c>
      <c r="E19" s="112" t="s">
        <v>90</v>
      </c>
      <c r="F19" s="28"/>
      <c r="G19" s="29" t="s">
        <v>0</v>
      </c>
      <c r="H19" s="29" t="s">
        <v>43</v>
      </c>
      <c r="I19" s="29" t="s">
        <v>52</v>
      </c>
      <c r="J19" s="29" t="s">
        <v>42</v>
      </c>
      <c r="K19" s="29" t="s">
        <v>71</v>
      </c>
      <c r="L19" s="29" t="s">
        <v>100</v>
      </c>
    </row>
    <row r="20" spans="1:12" ht="62.25" customHeight="1" x14ac:dyDescent="0.25">
      <c r="A20" s="71" t="s">
        <v>17</v>
      </c>
      <c r="B20" s="72"/>
      <c r="C20" s="72"/>
      <c r="D20" s="72"/>
      <c r="E20" s="72"/>
      <c r="F20" s="30"/>
      <c r="G20" s="73" t="s">
        <v>69</v>
      </c>
      <c r="H20" s="74">
        <v>891</v>
      </c>
      <c r="I20" s="75"/>
      <c r="J20" s="76"/>
      <c r="K20" s="77"/>
      <c r="L20" s="78" t="e">
        <f>L21</f>
        <v>#REF!</v>
      </c>
    </row>
    <row r="21" spans="1:12" ht="30" customHeight="1" x14ac:dyDescent="0.25">
      <c r="A21" s="79" t="s">
        <v>17</v>
      </c>
      <c r="B21" s="80" t="s">
        <v>17</v>
      </c>
      <c r="C21" s="80"/>
      <c r="D21" s="80"/>
      <c r="E21" s="80"/>
      <c r="F21" s="31"/>
      <c r="G21" s="81" t="s">
        <v>53</v>
      </c>
      <c r="H21" s="82">
        <v>891</v>
      </c>
      <c r="I21" s="83">
        <v>100</v>
      </c>
      <c r="J21" s="84"/>
      <c r="K21" s="85" t="s">
        <v>5</v>
      </c>
      <c r="L21" s="86" t="e">
        <f>L22+L25</f>
        <v>#REF!</v>
      </c>
    </row>
    <row r="22" spans="1:12" ht="55.5" customHeight="1" x14ac:dyDescent="0.25">
      <c r="A22" s="87" t="s">
        <v>17</v>
      </c>
      <c r="B22" s="88" t="s">
        <v>17</v>
      </c>
      <c r="C22" s="88" t="s">
        <v>17</v>
      </c>
      <c r="D22" s="88"/>
      <c r="E22" s="88"/>
      <c r="F22" s="32"/>
      <c r="G22" s="89" t="s">
        <v>19</v>
      </c>
      <c r="H22" s="90">
        <v>891</v>
      </c>
      <c r="I22" s="91">
        <v>102</v>
      </c>
      <c r="J22" s="92"/>
      <c r="K22" s="93" t="s">
        <v>5</v>
      </c>
      <c r="L22" s="94" t="e">
        <f>L23</f>
        <v>#REF!</v>
      </c>
    </row>
    <row r="23" spans="1:12" ht="26.25" customHeight="1" x14ac:dyDescent="0.25">
      <c r="A23" s="111" t="s">
        <v>17</v>
      </c>
      <c r="B23" s="112" t="s">
        <v>17</v>
      </c>
      <c r="C23" s="112" t="s">
        <v>17</v>
      </c>
      <c r="D23" s="112" t="s">
        <v>17</v>
      </c>
      <c r="E23" s="112"/>
      <c r="F23" s="33"/>
      <c r="G23" s="34" t="s">
        <v>20</v>
      </c>
      <c r="H23" s="35">
        <v>891</v>
      </c>
      <c r="I23" s="36">
        <v>102</v>
      </c>
      <c r="J23" s="37">
        <v>20100</v>
      </c>
      <c r="K23" s="38"/>
      <c r="L23" s="39" t="e">
        <f>L24</f>
        <v>#REF!</v>
      </c>
    </row>
    <row r="24" spans="1:12" ht="92.25" customHeight="1" x14ac:dyDescent="0.25">
      <c r="A24" s="113" t="s">
        <v>17</v>
      </c>
      <c r="B24" s="114" t="s">
        <v>17</v>
      </c>
      <c r="C24" s="114" t="s">
        <v>17</v>
      </c>
      <c r="D24" s="114" t="s">
        <v>17</v>
      </c>
      <c r="E24" s="114" t="s">
        <v>17</v>
      </c>
      <c r="F24" s="40"/>
      <c r="G24" s="41" t="s">
        <v>108</v>
      </c>
      <c r="H24" s="42">
        <v>891</v>
      </c>
      <c r="I24" s="43">
        <v>102</v>
      </c>
      <c r="J24" s="44">
        <v>20100</v>
      </c>
      <c r="K24" s="45">
        <v>100</v>
      </c>
      <c r="L24" s="46" t="e">
        <f>#REF!</f>
        <v>#REF!</v>
      </c>
    </row>
    <row r="25" spans="1:12" ht="75" customHeight="1" x14ac:dyDescent="0.25">
      <c r="A25" s="87" t="s">
        <v>17</v>
      </c>
      <c r="B25" s="88" t="s">
        <v>17</v>
      </c>
      <c r="C25" s="88" t="s">
        <v>1</v>
      </c>
      <c r="D25" s="88"/>
      <c r="E25" s="88"/>
      <c r="F25" s="32"/>
      <c r="G25" s="89" t="s">
        <v>39</v>
      </c>
      <c r="H25" s="90">
        <v>891</v>
      </c>
      <c r="I25" s="91">
        <v>103</v>
      </c>
      <c r="J25" s="92"/>
      <c r="K25" s="93"/>
      <c r="L25" s="94" t="e">
        <f>L26+L28+L30</f>
        <v>#REF!</v>
      </c>
    </row>
    <row r="26" spans="1:12" ht="51" customHeight="1" x14ac:dyDescent="0.25">
      <c r="A26" s="111" t="s">
        <v>17</v>
      </c>
      <c r="B26" s="112" t="s">
        <v>17</v>
      </c>
      <c r="C26" s="112" t="s">
        <v>1</v>
      </c>
      <c r="D26" s="112" t="s">
        <v>17</v>
      </c>
      <c r="E26" s="112"/>
      <c r="F26" s="33"/>
      <c r="G26" s="34" t="s">
        <v>122</v>
      </c>
      <c r="H26" s="35">
        <v>891</v>
      </c>
      <c r="I26" s="36">
        <v>103</v>
      </c>
      <c r="J26" s="37">
        <v>20301</v>
      </c>
      <c r="K26" s="38"/>
      <c r="L26" s="39" t="e">
        <f>L27</f>
        <v>#REF!</v>
      </c>
    </row>
    <row r="27" spans="1:12" ht="101.25" customHeight="1" x14ac:dyDescent="0.25">
      <c r="A27" s="113" t="s">
        <v>17</v>
      </c>
      <c r="B27" s="114" t="s">
        <v>17</v>
      </c>
      <c r="C27" s="114" t="s">
        <v>1</v>
      </c>
      <c r="D27" s="114" t="s">
        <v>17</v>
      </c>
      <c r="E27" s="114" t="s">
        <v>17</v>
      </c>
      <c r="F27" s="40"/>
      <c r="G27" s="41" t="s">
        <v>108</v>
      </c>
      <c r="H27" s="42">
        <v>891</v>
      </c>
      <c r="I27" s="43">
        <v>103</v>
      </c>
      <c r="J27" s="44">
        <v>20301</v>
      </c>
      <c r="K27" s="45">
        <v>100</v>
      </c>
      <c r="L27" s="46" t="e">
        <f>#REF!</f>
        <v>#REF!</v>
      </c>
    </row>
    <row r="28" spans="1:12" ht="53.25" customHeight="1" x14ac:dyDescent="0.25">
      <c r="A28" s="111" t="s">
        <v>17</v>
      </c>
      <c r="B28" s="112" t="s">
        <v>17</v>
      </c>
      <c r="C28" s="112" t="s">
        <v>1</v>
      </c>
      <c r="D28" s="112" t="s">
        <v>1</v>
      </c>
      <c r="E28" s="112"/>
      <c r="F28" s="33"/>
      <c r="G28" s="53" t="s">
        <v>123</v>
      </c>
      <c r="H28" s="35">
        <v>891</v>
      </c>
      <c r="I28" s="36">
        <v>103</v>
      </c>
      <c r="J28" s="37">
        <v>20302</v>
      </c>
      <c r="K28" s="38"/>
      <c r="L28" s="39" t="e">
        <f>L29</f>
        <v>#REF!</v>
      </c>
    </row>
    <row r="29" spans="1:12" ht="51.75" customHeight="1" x14ac:dyDescent="0.25">
      <c r="A29" s="113" t="s">
        <v>17</v>
      </c>
      <c r="B29" s="114" t="s">
        <v>17</v>
      </c>
      <c r="C29" s="114" t="s">
        <v>1</v>
      </c>
      <c r="D29" s="114" t="s">
        <v>1</v>
      </c>
      <c r="E29" s="114" t="s">
        <v>17</v>
      </c>
      <c r="F29" s="40"/>
      <c r="G29" s="55" t="s">
        <v>104</v>
      </c>
      <c r="H29" s="42">
        <v>891</v>
      </c>
      <c r="I29" s="43">
        <v>103</v>
      </c>
      <c r="J29" s="44">
        <v>20302</v>
      </c>
      <c r="K29" s="45">
        <v>200</v>
      </c>
      <c r="L29" s="46" t="e">
        <f>#REF!</f>
        <v>#REF!</v>
      </c>
    </row>
    <row r="30" spans="1:12" ht="42.75" customHeight="1" x14ac:dyDescent="0.25">
      <c r="A30" s="111" t="s">
        <v>17</v>
      </c>
      <c r="B30" s="112" t="s">
        <v>17</v>
      </c>
      <c r="C30" s="112" t="s">
        <v>1</v>
      </c>
      <c r="D30" s="112" t="s">
        <v>92</v>
      </c>
      <c r="E30" s="112"/>
      <c r="F30" s="33"/>
      <c r="G30" s="54" t="s">
        <v>21</v>
      </c>
      <c r="H30" s="35">
        <v>891</v>
      </c>
      <c r="I30" s="36">
        <v>103</v>
      </c>
      <c r="J30" s="37">
        <v>20400</v>
      </c>
      <c r="K30" s="38"/>
      <c r="L30" s="39" t="e">
        <f>L31+L32</f>
        <v>#REF!</v>
      </c>
    </row>
    <row r="31" spans="1:12" ht="96.75" customHeight="1" x14ac:dyDescent="0.25">
      <c r="A31" s="113" t="s">
        <v>17</v>
      </c>
      <c r="B31" s="114" t="s">
        <v>17</v>
      </c>
      <c r="C31" s="114" t="s">
        <v>1</v>
      </c>
      <c r="D31" s="114" t="s">
        <v>92</v>
      </c>
      <c r="E31" s="114" t="s">
        <v>17</v>
      </c>
      <c r="F31" s="40"/>
      <c r="G31" s="41" t="s">
        <v>108</v>
      </c>
      <c r="H31" s="42">
        <v>891</v>
      </c>
      <c r="I31" s="43">
        <v>103</v>
      </c>
      <c r="J31" s="44">
        <v>20400</v>
      </c>
      <c r="K31" s="45">
        <v>100</v>
      </c>
      <c r="L31" s="46" t="e">
        <f>#REF!</f>
        <v>#REF!</v>
      </c>
    </row>
    <row r="32" spans="1:12" ht="56.25" customHeight="1" x14ac:dyDescent="0.25">
      <c r="A32" s="113" t="s">
        <v>17</v>
      </c>
      <c r="B32" s="114" t="s">
        <v>17</v>
      </c>
      <c r="C32" s="114" t="s">
        <v>1</v>
      </c>
      <c r="D32" s="114" t="s">
        <v>92</v>
      </c>
      <c r="E32" s="114" t="s">
        <v>1</v>
      </c>
      <c r="F32" s="40"/>
      <c r="G32" s="55" t="s">
        <v>104</v>
      </c>
      <c r="H32" s="42">
        <v>891</v>
      </c>
      <c r="I32" s="43">
        <v>103</v>
      </c>
      <c r="J32" s="44">
        <v>20400</v>
      </c>
      <c r="K32" s="45">
        <v>200</v>
      </c>
      <c r="L32" s="46" t="e">
        <f>#REF!</f>
        <v>#REF!</v>
      </c>
    </row>
    <row r="33" spans="1:12" ht="57" customHeight="1" x14ac:dyDescent="0.25">
      <c r="A33" s="71" t="s">
        <v>1</v>
      </c>
      <c r="B33" s="72"/>
      <c r="C33" s="72"/>
      <c r="D33" s="72"/>
      <c r="E33" s="72"/>
      <c r="F33" s="30"/>
      <c r="G33" s="73" t="s">
        <v>68</v>
      </c>
      <c r="H33" s="74">
        <v>959</v>
      </c>
      <c r="I33" s="75"/>
      <c r="J33" s="76"/>
      <c r="K33" s="77"/>
      <c r="L33" s="78" t="e">
        <f>L34+L39</f>
        <v>#REF!</v>
      </c>
    </row>
    <row r="34" spans="1:12" ht="30" customHeight="1" x14ac:dyDescent="0.25">
      <c r="A34" s="79" t="s">
        <v>1</v>
      </c>
      <c r="B34" s="80" t="s">
        <v>17</v>
      </c>
      <c r="C34" s="80"/>
      <c r="D34" s="80"/>
      <c r="E34" s="80"/>
      <c r="F34" s="31"/>
      <c r="G34" s="81" t="s">
        <v>53</v>
      </c>
      <c r="H34" s="82">
        <v>959</v>
      </c>
      <c r="I34" s="83">
        <v>100</v>
      </c>
      <c r="J34" s="84"/>
      <c r="K34" s="85"/>
      <c r="L34" s="86" t="e">
        <f>L35</f>
        <v>#REF!</v>
      </c>
    </row>
    <row r="35" spans="1:12" ht="36" customHeight="1" x14ac:dyDescent="0.25">
      <c r="A35" s="87" t="s">
        <v>1</v>
      </c>
      <c r="B35" s="88" t="s">
        <v>17</v>
      </c>
      <c r="C35" s="88" t="s">
        <v>17</v>
      </c>
      <c r="D35" s="88"/>
      <c r="E35" s="88"/>
      <c r="F35" s="32"/>
      <c r="G35" s="89" t="s">
        <v>25</v>
      </c>
      <c r="H35" s="90">
        <v>959</v>
      </c>
      <c r="I35" s="91">
        <v>107</v>
      </c>
      <c r="J35" s="92"/>
      <c r="K35" s="93"/>
      <c r="L35" s="94" t="e">
        <f>L36</f>
        <v>#REF!</v>
      </c>
    </row>
    <row r="36" spans="1:12" ht="36.75" customHeight="1" x14ac:dyDescent="0.25">
      <c r="A36" s="111" t="s">
        <v>1</v>
      </c>
      <c r="B36" s="112" t="s">
        <v>17</v>
      </c>
      <c r="C36" s="112" t="s">
        <v>17</v>
      </c>
      <c r="D36" s="112" t="s">
        <v>17</v>
      </c>
      <c r="E36" s="112"/>
      <c r="F36" s="33"/>
      <c r="G36" s="54" t="s">
        <v>26</v>
      </c>
      <c r="H36" s="35">
        <v>959</v>
      </c>
      <c r="I36" s="56">
        <v>107</v>
      </c>
      <c r="J36" s="57">
        <v>20700</v>
      </c>
      <c r="K36" s="38"/>
      <c r="L36" s="39" t="e">
        <f>L37+L38</f>
        <v>#REF!</v>
      </c>
    </row>
    <row r="37" spans="1:12" ht="99" customHeight="1" x14ac:dyDescent="0.25">
      <c r="A37" s="113" t="s">
        <v>1</v>
      </c>
      <c r="B37" s="114" t="s">
        <v>17</v>
      </c>
      <c r="C37" s="114" t="s">
        <v>17</v>
      </c>
      <c r="D37" s="114" t="s">
        <v>17</v>
      </c>
      <c r="E37" s="114" t="s">
        <v>17</v>
      </c>
      <c r="F37" s="40"/>
      <c r="G37" s="41" t="s">
        <v>108</v>
      </c>
      <c r="H37" s="42">
        <v>959</v>
      </c>
      <c r="I37" s="58">
        <v>107</v>
      </c>
      <c r="J37" s="59">
        <v>20700</v>
      </c>
      <c r="K37" s="45">
        <v>100</v>
      </c>
      <c r="L37" s="46" t="e">
        <f>#REF!</f>
        <v>#REF!</v>
      </c>
    </row>
    <row r="38" spans="1:12" ht="46.5" customHeight="1" x14ac:dyDescent="0.25">
      <c r="A38" s="113" t="s">
        <v>1</v>
      </c>
      <c r="B38" s="114" t="s">
        <v>17</v>
      </c>
      <c r="C38" s="114" t="s">
        <v>17</v>
      </c>
      <c r="D38" s="114" t="s">
        <v>17</v>
      </c>
      <c r="E38" s="114" t="s">
        <v>1</v>
      </c>
      <c r="F38" s="40"/>
      <c r="G38" s="55" t="s">
        <v>104</v>
      </c>
      <c r="H38" s="42">
        <v>959</v>
      </c>
      <c r="I38" s="58">
        <v>107</v>
      </c>
      <c r="J38" s="59">
        <v>20700</v>
      </c>
      <c r="K38" s="45">
        <v>200</v>
      </c>
      <c r="L38" s="46" t="e">
        <f>#REF!</f>
        <v>#REF!</v>
      </c>
    </row>
    <row r="39" spans="1:12" ht="54.75" customHeight="1" x14ac:dyDescent="0.25">
      <c r="A39" s="98" t="s">
        <v>1</v>
      </c>
      <c r="B39" s="99" t="s">
        <v>17</v>
      </c>
      <c r="C39" s="99" t="s">
        <v>1</v>
      </c>
      <c r="D39" s="99"/>
      <c r="E39" s="99"/>
      <c r="F39" s="40"/>
      <c r="G39" s="54" t="s">
        <v>102</v>
      </c>
      <c r="H39" s="35">
        <v>959</v>
      </c>
      <c r="I39" s="56">
        <v>107</v>
      </c>
      <c r="J39" s="57">
        <v>200101</v>
      </c>
      <c r="K39" s="100"/>
      <c r="L39" s="101" t="e">
        <f>L40</f>
        <v>#REF!</v>
      </c>
    </row>
    <row r="40" spans="1:12" ht="54" customHeight="1" x14ac:dyDescent="0.25">
      <c r="A40" s="111" t="s">
        <v>1</v>
      </c>
      <c r="B40" s="112" t="s">
        <v>17</v>
      </c>
      <c r="C40" s="112" t="s">
        <v>1</v>
      </c>
      <c r="D40" s="112" t="s">
        <v>17</v>
      </c>
      <c r="E40" s="112"/>
      <c r="F40" s="40"/>
      <c r="G40" s="55" t="s">
        <v>104</v>
      </c>
      <c r="H40" s="42">
        <v>959</v>
      </c>
      <c r="I40" s="58">
        <v>107</v>
      </c>
      <c r="J40" s="59">
        <v>200101</v>
      </c>
      <c r="K40" s="45">
        <v>200</v>
      </c>
      <c r="L40" s="46" t="e">
        <f>#REF!</f>
        <v>#REF!</v>
      </c>
    </row>
    <row r="41" spans="1:12" ht="63" customHeight="1" x14ac:dyDescent="0.25">
      <c r="A41" s="71" t="s">
        <v>92</v>
      </c>
      <c r="B41" s="72"/>
      <c r="C41" s="72"/>
      <c r="D41" s="72"/>
      <c r="E41" s="72"/>
      <c r="F41" s="30"/>
      <c r="G41" s="73" t="s">
        <v>70</v>
      </c>
      <c r="H41" s="74">
        <v>972</v>
      </c>
      <c r="I41" s="75"/>
      <c r="J41" s="76"/>
      <c r="K41" s="77"/>
      <c r="L41" s="78" t="e">
        <f>L42+L66+L74+L78+L82+L88+L92+L104+L108+L70</f>
        <v>#REF!</v>
      </c>
    </row>
    <row r="42" spans="1:12" ht="28.5" customHeight="1" x14ac:dyDescent="0.25">
      <c r="A42" s="79" t="s">
        <v>92</v>
      </c>
      <c r="B42" s="80" t="s">
        <v>17</v>
      </c>
      <c r="C42" s="80"/>
      <c r="D42" s="80"/>
      <c r="E42" s="80"/>
      <c r="F42" s="31"/>
      <c r="G42" s="81" t="s">
        <v>53</v>
      </c>
      <c r="H42" s="82">
        <v>972</v>
      </c>
      <c r="I42" s="83">
        <v>100</v>
      </c>
      <c r="J42" s="84"/>
      <c r="K42" s="85"/>
      <c r="L42" s="86" t="e">
        <f>L43+L52+L55</f>
        <v>#REF!</v>
      </c>
    </row>
    <row r="43" spans="1:12" ht="68.25" customHeight="1" x14ac:dyDescent="0.25">
      <c r="A43" s="87" t="s">
        <v>92</v>
      </c>
      <c r="B43" s="88" t="s">
        <v>17</v>
      </c>
      <c r="C43" s="88" t="s">
        <v>17</v>
      </c>
      <c r="D43" s="88"/>
      <c r="E43" s="88"/>
      <c r="F43" s="32"/>
      <c r="G43" s="89" t="s">
        <v>91</v>
      </c>
      <c r="H43" s="90">
        <v>972</v>
      </c>
      <c r="I43" s="91">
        <v>104</v>
      </c>
      <c r="J43" s="92"/>
      <c r="K43" s="93"/>
      <c r="L43" s="94" t="e">
        <f>L44+L46+L50</f>
        <v>#REF!</v>
      </c>
    </row>
    <row r="44" spans="1:12" ht="56.25" customHeight="1" x14ac:dyDescent="0.25">
      <c r="A44" s="111" t="s">
        <v>92</v>
      </c>
      <c r="B44" s="112" t="s">
        <v>17</v>
      </c>
      <c r="C44" s="112" t="s">
        <v>17</v>
      </c>
      <c r="D44" s="112" t="s">
        <v>17</v>
      </c>
      <c r="E44" s="112"/>
      <c r="F44" s="33"/>
      <c r="G44" s="34" t="s">
        <v>22</v>
      </c>
      <c r="H44" s="35">
        <v>972</v>
      </c>
      <c r="I44" s="36">
        <v>104</v>
      </c>
      <c r="J44" s="37">
        <v>20500</v>
      </c>
      <c r="K44" s="38"/>
      <c r="L44" s="39" t="e">
        <f>L45</f>
        <v>#REF!</v>
      </c>
    </row>
    <row r="45" spans="1:12" ht="100.5" customHeight="1" x14ac:dyDescent="0.25">
      <c r="A45" s="113" t="s">
        <v>92</v>
      </c>
      <c r="B45" s="114" t="s">
        <v>17</v>
      </c>
      <c r="C45" s="114" t="s">
        <v>17</v>
      </c>
      <c r="D45" s="114" t="s">
        <v>17</v>
      </c>
      <c r="E45" s="114" t="s">
        <v>17</v>
      </c>
      <c r="F45" s="40"/>
      <c r="G45" s="41" t="s">
        <v>108</v>
      </c>
      <c r="H45" s="42">
        <v>972</v>
      </c>
      <c r="I45" s="43">
        <v>104</v>
      </c>
      <c r="J45" s="44">
        <v>20500</v>
      </c>
      <c r="K45" s="45">
        <v>100</v>
      </c>
      <c r="L45" s="46" t="e">
        <f>#REF!</f>
        <v>#REF!</v>
      </c>
    </row>
    <row r="46" spans="1:12" ht="54.75" customHeight="1" x14ac:dyDescent="0.25">
      <c r="A46" s="111" t="s">
        <v>92</v>
      </c>
      <c r="B46" s="112" t="s">
        <v>17</v>
      </c>
      <c r="C46" s="112" t="s">
        <v>17</v>
      </c>
      <c r="D46" s="112" t="s">
        <v>1</v>
      </c>
      <c r="E46" s="112"/>
      <c r="F46" s="33"/>
      <c r="G46" s="53" t="s">
        <v>23</v>
      </c>
      <c r="H46" s="35">
        <v>972</v>
      </c>
      <c r="I46" s="36">
        <v>104</v>
      </c>
      <c r="J46" s="37">
        <v>20601</v>
      </c>
      <c r="K46" s="38"/>
      <c r="L46" s="39" t="e">
        <f>L47+L48+L49</f>
        <v>#REF!</v>
      </c>
    </row>
    <row r="47" spans="1:12" ht="97.5" customHeight="1" x14ac:dyDescent="0.25">
      <c r="A47" s="113" t="s">
        <v>92</v>
      </c>
      <c r="B47" s="114" t="s">
        <v>17</v>
      </c>
      <c r="C47" s="114" t="s">
        <v>17</v>
      </c>
      <c r="D47" s="114" t="s">
        <v>1</v>
      </c>
      <c r="E47" s="114" t="s">
        <v>17</v>
      </c>
      <c r="F47" s="40"/>
      <c r="G47" s="41" t="s">
        <v>108</v>
      </c>
      <c r="H47" s="42">
        <v>972</v>
      </c>
      <c r="I47" s="43">
        <v>104</v>
      </c>
      <c r="J47" s="44">
        <v>20601</v>
      </c>
      <c r="K47" s="45">
        <v>100</v>
      </c>
      <c r="L47" s="46" t="e">
        <f>#REF!</f>
        <v>#REF!</v>
      </c>
    </row>
    <row r="48" spans="1:12" ht="51.75" customHeight="1" x14ac:dyDescent="0.25">
      <c r="A48" s="113" t="s">
        <v>92</v>
      </c>
      <c r="B48" s="114" t="s">
        <v>17</v>
      </c>
      <c r="C48" s="114" t="s">
        <v>17</v>
      </c>
      <c r="D48" s="114" t="s">
        <v>1</v>
      </c>
      <c r="E48" s="114" t="s">
        <v>1</v>
      </c>
      <c r="F48" s="40"/>
      <c r="G48" s="55" t="s">
        <v>104</v>
      </c>
      <c r="H48" s="42">
        <v>972</v>
      </c>
      <c r="I48" s="43">
        <v>104</v>
      </c>
      <c r="J48" s="44">
        <v>20601</v>
      </c>
      <c r="K48" s="45">
        <v>200</v>
      </c>
      <c r="L48" s="46" t="e">
        <f>#REF!</f>
        <v>#REF!</v>
      </c>
    </row>
    <row r="49" spans="1:12" ht="37.5" customHeight="1" x14ac:dyDescent="0.25">
      <c r="A49" s="113" t="s">
        <v>92</v>
      </c>
      <c r="B49" s="114" t="s">
        <v>17</v>
      </c>
      <c r="C49" s="114" t="s">
        <v>17</v>
      </c>
      <c r="D49" s="114" t="s">
        <v>1</v>
      </c>
      <c r="E49" s="114" t="s">
        <v>92</v>
      </c>
      <c r="F49" s="40"/>
      <c r="G49" s="41" t="s">
        <v>107</v>
      </c>
      <c r="H49" s="42">
        <v>972</v>
      </c>
      <c r="I49" s="43">
        <v>104</v>
      </c>
      <c r="J49" s="44">
        <v>20601</v>
      </c>
      <c r="K49" s="45">
        <v>800</v>
      </c>
      <c r="L49" s="46" t="e">
        <f>#REF!</f>
        <v>#REF!</v>
      </c>
    </row>
    <row r="50" spans="1:12" ht="60.75" customHeight="1" x14ac:dyDescent="0.25">
      <c r="A50" s="111" t="s">
        <v>92</v>
      </c>
      <c r="B50" s="112" t="s">
        <v>17</v>
      </c>
      <c r="C50" s="112" t="s">
        <v>17</v>
      </c>
      <c r="D50" s="112" t="s">
        <v>92</v>
      </c>
      <c r="E50" s="112"/>
      <c r="F50" s="33"/>
      <c r="G50" s="34" t="s">
        <v>111</v>
      </c>
      <c r="H50" s="35">
        <v>972</v>
      </c>
      <c r="I50" s="36">
        <v>104</v>
      </c>
      <c r="J50" s="37">
        <v>28001</v>
      </c>
      <c r="K50" s="38"/>
      <c r="L50" s="39" t="e">
        <f>L51</f>
        <v>#REF!</v>
      </c>
    </row>
    <row r="51" spans="1:12" ht="63.75" customHeight="1" x14ac:dyDescent="0.25">
      <c r="A51" s="113" t="s">
        <v>92</v>
      </c>
      <c r="B51" s="114" t="s">
        <v>17</v>
      </c>
      <c r="C51" s="114" t="s">
        <v>17</v>
      </c>
      <c r="D51" s="114" t="s">
        <v>92</v>
      </c>
      <c r="E51" s="114" t="s">
        <v>17</v>
      </c>
      <c r="F51" s="40"/>
      <c r="G51" s="41" t="s">
        <v>24</v>
      </c>
      <c r="H51" s="48">
        <v>972</v>
      </c>
      <c r="I51" s="49">
        <v>104</v>
      </c>
      <c r="J51" s="50">
        <v>28001</v>
      </c>
      <c r="K51" s="51">
        <v>200</v>
      </c>
      <c r="L51" s="52" t="e">
        <f>#REF!</f>
        <v>#REF!</v>
      </c>
    </row>
    <row r="52" spans="1:12" ht="25.5" customHeight="1" x14ac:dyDescent="0.25">
      <c r="A52" s="87" t="s">
        <v>92</v>
      </c>
      <c r="B52" s="88" t="s">
        <v>17</v>
      </c>
      <c r="C52" s="88" t="s">
        <v>1</v>
      </c>
      <c r="D52" s="88"/>
      <c r="E52" s="88"/>
      <c r="F52" s="32"/>
      <c r="G52" s="89" t="s">
        <v>12</v>
      </c>
      <c r="H52" s="90">
        <v>972</v>
      </c>
      <c r="I52" s="95">
        <v>111</v>
      </c>
      <c r="J52" s="96"/>
      <c r="K52" s="93"/>
      <c r="L52" s="94" t="e">
        <f>L53</f>
        <v>#REF!</v>
      </c>
    </row>
    <row r="53" spans="1:12" ht="38.25" customHeight="1" x14ac:dyDescent="0.25">
      <c r="A53" s="111" t="s">
        <v>92</v>
      </c>
      <c r="B53" s="112" t="s">
        <v>17</v>
      </c>
      <c r="C53" s="112" t="s">
        <v>1</v>
      </c>
      <c r="D53" s="112" t="s">
        <v>17</v>
      </c>
      <c r="E53" s="112"/>
      <c r="F53" s="33"/>
      <c r="G53" s="34" t="s">
        <v>13</v>
      </c>
      <c r="H53" s="35">
        <v>972</v>
      </c>
      <c r="I53" s="56">
        <v>111</v>
      </c>
      <c r="J53" s="57">
        <v>700100</v>
      </c>
      <c r="K53" s="38"/>
      <c r="L53" s="39" t="e">
        <f>L54</f>
        <v>#REF!</v>
      </c>
    </row>
    <row r="54" spans="1:12" ht="21" customHeight="1" x14ac:dyDescent="0.25">
      <c r="A54" s="113" t="s">
        <v>92</v>
      </c>
      <c r="B54" s="114" t="s">
        <v>17</v>
      </c>
      <c r="C54" s="114" t="s">
        <v>1</v>
      </c>
      <c r="D54" s="114" t="s">
        <v>17</v>
      </c>
      <c r="E54" s="114" t="s">
        <v>17</v>
      </c>
      <c r="F54" s="40"/>
      <c r="G54" s="41" t="s">
        <v>85</v>
      </c>
      <c r="H54" s="42">
        <v>972</v>
      </c>
      <c r="I54" s="58">
        <v>111</v>
      </c>
      <c r="J54" s="59">
        <v>700100</v>
      </c>
      <c r="K54" s="45">
        <v>800</v>
      </c>
      <c r="L54" s="46" t="e">
        <f>#REF!</f>
        <v>#REF!</v>
      </c>
    </row>
    <row r="55" spans="1:12" ht="25.5" customHeight="1" x14ac:dyDescent="0.25">
      <c r="A55" s="87" t="s">
        <v>92</v>
      </c>
      <c r="B55" s="88" t="s">
        <v>17</v>
      </c>
      <c r="C55" s="88" t="s">
        <v>92</v>
      </c>
      <c r="D55" s="88"/>
      <c r="E55" s="88"/>
      <c r="F55" s="32"/>
      <c r="G55" s="89" t="s">
        <v>10</v>
      </c>
      <c r="H55" s="90">
        <v>972</v>
      </c>
      <c r="I55" s="95">
        <v>113</v>
      </c>
      <c r="J55" s="96"/>
      <c r="K55" s="93"/>
      <c r="L55" s="94" t="e">
        <f>L56+L58+L60+L62+L64</f>
        <v>#REF!</v>
      </c>
    </row>
    <row r="56" spans="1:12" ht="65.25" customHeight="1" x14ac:dyDescent="0.25">
      <c r="A56" s="111" t="s">
        <v>92</v>
      </c>
      <c r="B56" s="112" t="s">
        <v>17</v>
      </c>
      <c r="C56" s="112" t="s">
        <v>92</v>
      </c>
      <c r="D56" s="112" t="s">
        <v>17</v>
      </c>
      <c r="E56" s="112"/>
      <c r="F56" s="33"/>
      <c r="G56" s="34" t="s">
        <v>27</v>
      </c>
      <c r="H56" s="35">
        <v>972</v>
      </c>
      <c r="I56" s="56">
        <v>113</v>
      </c>
      <c r="J56" s="57">
        <v>900100</v>
      </c>
      <c r="K56" s="38"/>
      <c r="L56" s="39" t="e">
        <f>L57</f>
        <v>#REF!</v>
      </c>
    </row>
    <row r="57" spans="1:12" ht="48.75" customHeight="1" x14ac:dyDescent="0.25">
      <c r="A57" s="113" t="s">
        <v>92</v>
      </c>
      <c r="B57" s="114" t="s">
        <v>17</v>
      </c>
      <c r="C57" s="114" t="s">
        <v>92</v>
      </c>
      <c r="D57" s="114" t="s">
        <v>17</v>
      </c>
      <c r="E57" s="114" t="s">
        <v>17</v>
      </c>
      <c r="F57" s="40"/>
      <c r="G57" s="55" t="s">
        <v>104</v>
      </c>
      <c r="H57" s="42">
        <v>972</v>
      </c>
      <c r="I57" s="58">
        <v>113</v>
      </c>
      <c r="J57" s="59">
        <v>900100</v>
      </c>
      <c r="K57" s="45">
        <v>200</v>
      </c>
      <c r="L57" s="46" t="e">
        <f>#REF!</f>
        <v>#REF!</v>
      </c>
    </row>
    <row r="58" spans="1:12" ht="90.75" customHeight="1" x14ac:dyDescent="0.25">
      <c r="A58" s="111" t="s">
        <v>92</v>
      </c>
      <c r="B58" s="112" t="s">
        <v>17</v>
      </c>
      <c r="C58" s="112" t="s">
        <v>92</v>
      </c>
      <c r="D58" s="112" t="s">
        <v>1</v>
      </c>
      <c r="E58" s="112"/>
      <c r="F58" s="33"/>
      <c r="G58" s="34" t="s">
        <v>28</v>
      </c>
      <c r="H58" s="35">
        <v>972</v>
      </c>
      <c r="I58" s="56">
        <v>113</v>
      </c>
      <c r="J58" s="57">
        <v>920100</v>
      </c>
      <c r="K58" s="38"/>
      <c r="L58" s="39" t="e">
        <f>L59</f>
        <v>#REF!</v>
      </c>
    </row>
    <row r="59" spans="1:12" ht="20.25" customHeight="1" x14ac:dyDescent="0.25">
      <c r="A59" s="113" t="s">
        <v>92</v>
      </c>
      <c r="B59" s="114" t="s">
        <v>17</v>
      </c>
      <c r="C59" s="114" t="s">
        <v>92</v>
      </c>
      <c r="D59" s="114" t="s">
        <v>1</v>
      </c>
      <c r="E59" s="114" t="s">
        <v>17</v>
      </c>
      <c r="F59" s="40"/>
      <c r="G59" s="61" t="s">
        <v>44</v>
      </c>
      <c r="H59" s="42">
        <v>972</v>
      </c>
      <c r="I59" s="58">
        <v>113</v>
      </c>
      <c r="J59" s="59">
        <v>920100</v>
      </c>
      <c r="K59" s="45">
        <v>600</v>
      </c>
      <c r="L59" s="46" t="e">
        <f>#REF!</f>
        <v>#REF!</v>
      </c>
    </row>
    <row r="60" spans="1:12" ht="38.25" customHeight="1" x14ac:dyDescent="0.25">
      <c r="A60" s="111" t="s">
        <v>92</v>
      </c>
      <c r="B60" s="112" t="s">
        <v>17</v>
      </c>
      <c r="C60" s="112" t="s">
        <v>92</v>
      </c>
      <c r="D60" s="112" t="s">
        <v>92</v>
      </c>
      <c r="E60" s="112"/>
      <c r="F60" s="33"/>
      <c r="G60" s="34" t="s">
        <v>120</v>
      </c>
      <c r="H60" s="35">
        <v>972</v>
      </c>
      <c r="I60" s="56">
        <v>113</v>
      </c>
      <c r="J60" s="57">
        <v>920200</v>
      </c>
      <c r="K60" s="38"/>
      <c r="L60" s="39" t="e">
        <f>L61</f>
        <v>#REF!</v>
      </c>
    </row>
    <row r="61" spans="1:12" ht="54" customHeight="1" x14ac:dyDescent="0.25">
      <c r="A61" s="113" t="s">
        <v>92</v>
      </c>
      <c r="B61" s="114" t="s">
        <v>17</v>
      </c>
      <c r="C61" s="114" t="s">
        <v>92</v>
      </c>
      <c r="D61" s="114" t="s">
        <v>92</v>
      </c>
      <c r="E61" s="114" t="s">
        <v>17</v>
      </c>
      <c r="F61" s="40"/>
      <c r="G61" s="55" t="s">
        <v>104</v>
      </c>
      <c r="H61" s="42">
        <v>972</v>
      </c>
      <c r="I61" s="58">
        <v>113</v>
      </c>
      <c r="J61" s="59">
        <v>920200</v>
      </c>
      <c r="K61" s="45">
        <v>200</v>
      </c>
      <c r="L61" s="46" t="e">
        <f>#REF!</f>
        <v>#REF!</v>
      </c>
    </row>
    <row r="62" spans="1:12" ht="63" customHeight="1" x14ac:dyDescent="0.25">
      <c r="A62" s="111" t="s">
        <v>92</v>
      </c>
      <c r="B62" s="112" t="s">
        <v>17</v>
      </c>
      <c r="C62" s="112" t="s">
        <v>92</v>
      </c>
      <c r="D62" s="112" t="s">
        <v>93</v>
      </c>
      <c r="E62" s="112"/>
      <c r="F62" s="33"/>
      <c r="G62" s="34" t="s">
        <v>121</v>
      </c>
      <c r="H62" s="35">
        <v>972</v>
      </c>
      <c r="I62" s="56">
        <v>113</v>
      </c>
      <c r="J62" s="57">
        <v>920500</v>
      </c>
      <c r="K62" s="38"/>
      <c r="L62" s="39" t="e">
        <f>L63</f>
        <v>#REF!</v>
      </c>
    </row>
    <row r="63" spans="1:12" ht="38.25" customHeight="1" x14ac:dyDescent="0.25">
      <c r="A63" s="113" t="s">
        <v>92</v>
      </c>
      <c r="B63" s="114" t="s">
        <v>17</v>
      </c>
      <c r="C63" s="114" t="s">
        <v>92</v>
      </c>
      <c r="D63" s="114" t="s">
        <v>93</v>
      </c>
      <c r="E63" s="114" t="s">
        <v>17</v>
      </c>
      <c r="F63" s="47"/>
      <c r="G63" s="55" t="s">
        <v>105</v>
      </c>
      <c r="H63" s="42">
        <v>972</v>
      </c>
      <c r="I63" s="58">
        <v>113</v>
      </c>
      <c r="J63" s="59">
        <v>920500</v>
      </c>
      <c r="K63" s="45">
        <v>800</v>
      </c>
      <c r="L63" s="46" t="e">
        <f>#REF!</f>
        <v>#REF!</v>
      </c>
    </row>
    <row r="64" spans="1:12" ht="61.5" customHeight="1" x14ac:dyDescent="0.25">
      <c r="A64" s="111" t="s">
        <v>92</v>
      </c>
      <c r="B64" s="112" t="s">
        <v>17</v>
      </c>
      <c r="C64" s="112" t="s">
        <v>92</v>
      </c>
      <c r="D64" s="112" t="s">
        <v>94</v>
      </c>
      <c r="E64" s="112"/>
      <c r="F64" s="33"/>
      <c r="G64" s="34" t="s">
        <v>29</v>
      </c>
      <c r="H64" s="35">
        <v>972</v>
      </c>
      <c r="I64" s="56">
        <v>113</v>
      </c>
      <c r="J64" s="57">
        <v>920300</v>
      </c>
      <c r="K64" s="38"/>
      <c r="L64" s="39" t="e">
        <f>L65</f>
        <v>#REF!</v>
      </c>
    </row>
    <row r="65" spans="1:12" ht="51.75" customHeight="1" x14ac:dyDescent="0.25">
      <c r="A65" s="113" t="s">
        <v>92</v>
      </c>
      <c r="B65" s="114" t="s">
        <v>17</v>
      </c>
      <c r="C65" s="114" t="s">
        <v>92</v>
      </c>
      <c r="D65" s="114" t="s">
        <v>94</v>
      </c>
      <c r="E65" s="114" t="s">
        <v>17</v>
      </c>
      <c r="F65" s="40"/>
      <c r="G65" s="55" t="s">
        <v>104</v>
      </c>
      <c r="H65" s="42">
        <v>972</v>
      </c>
      <c r="I65" s="58">
        <v>113</v>
      </c>
      <c r="J65" s="59">
        <v>920300</v>
      </c>
      <c r="K65" s="45">
        <v>200</v>
      </c>
      <c r="L65" s="46" t="e">
        <f>#REF!</f>
        <v>#REF!</v>
      </c>
    </row>
    <row r="66" spans="1:12" ht="38.25" customHeight="1" x14ac:dyDescent="0.25">
      <c r="A66" s="106" t="s">
        <v>92</v>
      </c>
      <c r="B66" s="107" t="s">
        <v>1</v>
      </c>
      <c r="C66" s="107"/>
      <c r="D66" s="107"/>
      <c r="E66" s="107"/>
      <c r="F66" s="127"/>
      <c r="G66" s="128" t="s">
        <v>30</v>
      </c>
      <c r="H66" s="74">
        <v>972</v>
      </c>
      <c r="I66" s="103">
        <v>300</v>
      </c>
      <c r="J66" s="129"/>
      <c r="K66" s="130"/>
      <c r="L66" s="109" t="e">
        <f>L67</f>
        <v>#REF!</v>
      </c>
    </row>
    <row r="67" spans="1:12" ht="56.25" customHeight="1" x14ac:dyDescent="0.25">
      <c r="A67" s="87" t="s">
        <v>92</v>
      </c>
      <c r="B67" s="88" t="s">
        <v>1</v>
      </c>
      <c r="C67" s="88" t="s">
        <v>17</v>
      </c>
      <c r="D67" s="88"/>
      <c r="E67" s="88"/>
      <c r="F67" s="131"/>
      <c r="G67" s="89" t="s">
        <v>41</v>
      </c>
      <c r="H67" s="90">
        <v>972</v>
      </c>
      <c r="I67" s="91">
        <v>309</v>
      </c>
      <c r="J67" s="92"/>
      <c r="K67" s="93" t="s">
        <v>5</v>
      </c>
      <c r="L67" s="94" t="e">
        <f>L68</f>
        <v>#REF!</v>
      </c>
    </row>
    <row r="68" spans="1:12" ht="55.5" customHeight="1" x14ac:dyDescent="0.25">
      <c r="A68" s="111" t="s">
        <v>92</v>
      </c>
      <c r="B68" s="112" t="s">
        <v>1</v>
      </c>
      <c r="C68" s="112" t="s">
        <v>17</v>
      </c>
      <c r="D68" s="112" t="s">
        <v>17</v>
      </c>
      <c r="E68" s="112"/>
      <c r="F68" s="115"/>
      <c r="G68" s="132" t="s">
        <v>119</v>
      </c>
      <c r="H68" s="133">
        <v>972</v>
      </c>
      <c r="I68" s="134">
        <v>309</v>
      </c>
      <c r="J68" s="135">
        <v>2190300</v>
      </c>
      <c r="K68" s="136"/>
      <c r="L68" s="137" t="e">
        <f>L69</f>
        <v>#REF!</v>
      </c>
    </row>
    <row r="69" spans="1:12" ht="49.5" customHeight="1" x14ac:dyDescent="0.25">
      <c r="A69" s="113" t="s">
        <v>92</v>
      </c>
      <c r="B69" s="114" t="s">
        <v>1</v>
      </c>
      <c r="C69" s="114" t="s">
        <v>17</v>
      </c>
      <c r="D69" s="114" t="s">
        <v>17</v>
      </c>
      <c r="E69" s="114" t="s">
        <v>17</v>
      </c>
      <c r="F69" s="40"/>
      <c r="G69" s="55" t="s">
        <v>104</v>
      </c>
      <c r="H69" s="42">
        <v>972</v>
      </c>
      <c r="I69" s="43">
        <v>309</v>
      </c>
      <c r="J69" s="44">
        <v>2190300</v>
      </c>
      <c r="K69" s="45">
        <v>200</v>
      </c>
      <c r="L69" s="46" t="e">
        <f>#REF!</f>
        <v>#REF!</v>
      </c>
    </row>
    <row r="70" spans="1:12" ht="13.8" x14ac:dyDescent="0.25">
      <c r="A70" s="106" t="s">
        <v>92</v>
      </c>
      <c r="B70" s="107" t="s">
        <v>92</v>
      </c>
      <c r="C70" s="107"/>
      <c r="D70" s="107"/>
      <c r="E70" s="107"/>
      <c r="F70" s="108"/>
      <c r="G70" s="102" t="s">
        <v>109</v>
      </c>
      <c r="H70" s="74">
        <v>972</v>
      </c>
      <c r="I70" s="103">
        <v>400</v>
      </c>
      <c r="J70" s="104"/>
      <c r="K70" s="105"/>
      <c r="L70" s="109">
        <f>L71</f>
        <v>100</v>
      </c>
    </row>
    <row r="71" spans="1:12" ht="27.75" customHeight="1" x14ac:dyDescent="0.25">
      <c r="A71" s="87" t="s">
        <v>92</v>
      </c>
      <c r="B71" s="88" t="s">
        <v>92</v>
      </c>
      <c r="C71" s="88" t="s">
        <v>17</v>
      </c>
      <c r="D71" s="88"/>
      <c r="E71" s="88"/>
      <c r="F71" s="138"/>
      <c r="G71" s="141" t="s">
        <v>110</v>
      </c>
      <c r="H71" s="90">
        <v>972</v>
      </c>
      <c r="I71" s="91">
        <v>401</v>
      </c>
      <c r="J71" s="139"/>
      <c r="K71" s="140"/>
      <c r="L71" s="94">
        <f>L72</f>
        <v>100</v>
      </c>
    </row>
    <row r="72" spans="1:12" ht="57.75" customHeight="1" x14ac:dyDescent="0.25">
      <c r="A72" s="111" t="s">
        <v>92</v>
      </c>
      <c r="B72" s="112" t="s">
        <v>92</v>
      </c>
      <c r="C72" s="112" t="s">
        <v>17</v>
      </c>
      <c r="D72" s="112" t="s">
        <v>17</v>
      </c>
      <c r="E72" s="112"/>
      <c r="F72" s="40"/>
      <c r="G72" s="54" t="s">
        <v>118</v>
      </c>
      <c r="H72" s="35">
        <v>972</v>
      </c>
      <c r="I72" s="36">
        <v>401</v>
      </c>
      <c r="J72" s="37">
        <v>7950300</v>
      </c>
      <c r="K72" s="45"/>
      <c r="L72" s="39">
        <v>100</v>
      </c>
    </row>
    <row r="73" spans="1:12" ht="48.75" customHeight="1" x14ac:dyDescent="0.25">
      <c r="A73" s="113" t="s">
        <v>92</v>
      </c>
      <c r="B73" s="114" t="s">
        <v>92</v>
      </c>
      <c r="C73" s="114" t="s">
        <v>17</v>
      </c>
      <c r="D73" s="114" t="s">
        <v>17</v>
      </c>
      <c r="E73" s="114" t="s">
        <v>17</v>
      </c>
      <c r="F73" s="40"/>
      <c r="G73" s="55" t="s">
        <v>104</v>
      </c>
      <c r="H73" s="42">
        <v>972</v>
      </c>
      <c r="I73" s="60">
        <v>401</v>
      </c>
      <c r="J73" s="50">
        <v>7950300</v>
      </c>
      <c r="K73" s="45">
        <v>200</v>
      </c>
      <c r="L73" s="46">
        <v>100</v>
      </c>
    </row>
    <row r="74" spans="1:12" ht="36.75" customHeight="1" x14ac:dyDescent="0.25">
      <c r="A74" s="79" t="s">
        <v>92</v>
      </c>
      <c r="B74" s="80" t="s">
        <v>93</v>
      </c>
      <c r="C74" s="80"/>
      <c r="D74" s="80"/>
      <c r="E74" s="80"/>
      <c r="F74" s="31"/>
      <c r="G74" s="81" t="s">
        <v>31</v>
      </c>
      <c r="H74" s="82">
        <v>972</v>
      </c>
      <c r="I74" s="83">
        <v>500</v>
      </c>
      <c r="J74" s="84"/>
      <c r="K74" s="85"/>
      <c r="L74" s="86" t="e">
        <f>L75</f>
        <v>#REF!</v>
      </c>
    </row>
    <row r="75" spans="1:12" ht="27.75" customHeight="1" x14ac:dyDescent="0.25">
      <c r="A75" s="87" t="s">
        <v>92</v>
      </c>
      <c r="B75" s="88" t="s">
        <v>93</v>
      </c>
      <c r="C75" s="88" t="s">
        <v>17</v>
      </c>
      <c r="D75" s="88"/>
      <c r="E75" s="88"/>
      <c r="F75" s="32"/>
      <c r="G75" s="89" t="s">
        <v>11</v>
      </c>
      <c r="H75" s="90">
        <v>972</v>
      </c>
      <c r="I75" s="91">
        <v>503</v>
      </c>
      <c r="J75" s="92"/>
      <c r="K75" s="93"/>
      <c r="L75" s="94" t="e">
        <f>L76</f>
        <v>#REF!</v>
      </c>
    </row>
    <row r="76" spans="1:12" ht="23.25" customHeight="1" x14ac:dyDescent="0.25">
      <c r="A76" s="111" t="s">
        <v>92</v>
      </c>
      <c r="B76" s="112" t="s">
        <v>93</v>
      </c>
      <c r="C76" s="112" t="s">
        <v>17</v>
      </c>
      <c r="D76" s="112" t="s">
        <v>17</v>
      </c>
      <c r="E76" s="112"/>
      <c r="F76" s="33"/>
      <c r="G76" s="34" t="s">
        <v>64</v>
      </c>
      <c r="H76" s="35">
        <v>972</v>
      </c>
      <c r="I76" s="36">
        <v>503</v>
      </c>
      <c r="J76" s="37">
        <v>6000000</v>
      </c>
      <c r="K76" s="38"/>
      <c r="L76" s="39" t="e">
        <f>L77</f>
        <v>#REF!</v>
      </c>
    </row>
    <row r="77" spans="1:12" ht="45.75" customHeight="1" x14ac:dyDescent="0.25">
      <c r="A77" s="113" t="s">
        <v>92</v>
      </c>
      <c r="B77" s="114" t="s">
        <v>93</v>
      </c>
      <c r="C77" s="114" t="s">
        <v>17</v>
      </c>
      <c r="D77" s="114" t="s">
        <v>17</v>
      </c>
      <c r="E77" s="114" t="s">
        <v>17</v>
      </c>
      <c r="F77" s="40"/>
      <c r="G77" s="55" t="s">
        <v>104</v>
      </c>
      <c r="H77" s="42">
        <v>972</v>
      </c>
      <c r="I77" s="43">
        <v>503</v>
      </c>
      <c r="J77" s="44">
        <v>6000000</v>
      </c>
      <c r="K77" s="45">
        <v>200</v>
      </c>
      <c r="L77" s="46" t="e">
        <f>#REF!</f>
        <v>#REF!</v>
      </c>
    </row>
    <row r="78" spans="1:12" ht="30.75" customHeight="1" x14ac:dyDescent="0.25">
      <c r="A78" s="79" t="s">
        <v>92</v>
      </c>
      <c r="B78" s="80" t="s">
        <v>94</v>
      </c>
      <c r="C78" s="80"/>
      <c r="D78" s="80"/>
      <c r="E78" s="80"/>
      <c r="F78" s="31"/>
      <c r="G78" s="81" t="s">
        <v>34</v>
      </c>
      <c r="H78" s="82">
        <v>972</v>
      </c>
      <c r="I78" s="83">
        <v>600</v>
      </c>
      <c r="J78" s="84"/>
      <c r="K78" s="85"/>
      <c r="L78" s="86" t="e">
        <f>L79</f>
        <v>#REF!</v>
      </c>
    </row>
    <row r="79" spans="1:12" ht="33.75" customHeight="1" x14ac:dyDescent="0.25">
      <c r="A79" s="87" t="s">
        <v>92</v>
      </c>
      <c r="B79" s="88" t="s">
        <v>94</v>
      </c>
      <c r="C79" s="88" t="s">
        <v>17</v>
      </c>
      <c r="D79" s="88"/>
      <c r="E79" s="88"/>
      <c r="F79" s="32"/>
      <c r="G79" s="89" t="s">
        <v>35</v>
      </c>
      <c r="H79" s="90">
        <v>972</v>
      </c>
      <c r="I79" s="91">
        <v>605</v>
      </c>
      <c r="J79" s="92"/>
      <c r="K79" s="93"/>
      <c r="L79" s="94" t="e">
        <f>L80</f>
        <v>#REF!</v>
      </c>
    </row>
    <row r="80" spans="1:12" ht="51" customHeight="1" x14ac:dyDescent="0.25">
      <c r="A80" s="111" t="s">
        <v>92</v>
      </c>
      <c r="B80" s="112" t="s">
        <v>94</v>
      </c>
      <c r="C80" s="112" t="s">
        <v>17</v>
      </c>
      <c r="D80" s="112" t="s">
        <v>17</v>
      </c>
      <c r="E80" s="112"/>
      <c r="F80" s="33"/>
      <c r="G80" s="34" t="s">
        <v>36</v>
      </c>
      <c r="H80" s="35">
        <v>972</v>
      </c>
      <c r="I80" s="36">
        <v>605</v>
      </c>
      <c r="J80" s="37">
        <v>4100100</v>
      </c>
      <c r="K80" s="38"/>
      <c r="L80" s="39" t="e">
        <f>L81</f>
        <v>#REF!</v>
      </c>
    </row>
    <row r="81" spans="1:12" ht="46.5" customHeight="1" x14ac:dyDescent="0.25">
      <c r="A81" s="113" t="s">
        <v>92</v>
      </c>
      <c r="B81" s="114" t="s">
        <v>94</v>
      </c>
      <c r="C81" s="114" t="s">
        <v>17</v>
      </c>
      <c r="D81" s="114" t="s">
        <v>17</v>
      </c>
      <c r="E81" s="114" t="s">
        <v>17</v>
      </c>
      <c r="F81" s="40"/>
      <c r="G81" s="55" t="s">
        <v>104</v>
      </c>
      <c r="H81" s="42">
        <v>972</v>
      </c>
      <c r="I81" s="43">
        <v>605</v>
      </c>
      <c r="J81" s="44">
        <v>4100100</v>
      </c>
      <c r="K81" s="45">
        <v>200</v>
      </c>
      <c r="L81" s="46" t="e">
        <f>#REF!</f>
        <v>#REF!</v>
      </c>
    </row>
    <row r="82" spans="1:12" ht="25.5" customHeight="1" x14ac:dyDescent="0.25">
      <c r="A82" s="79" t="s">
        <v>92</v>
      </c>
      <c r="B82" s="80" t="s">
        <v>95</v>
      </c>
      <c r="C82" s="80"/>
      <c r="D82" s="80"/>
      <c r="E82" s="80"/>
      <c r="F82" s="31"/>
      <c r="G82" s="81" t="s">
        <v>33</v>
      </c>
      <c r="H82" s="82">
        <v>972</v>
      </c>
      <c r="I82" s="83">
        <v>700</v>
      </c>
      <c r="J82" s="84"/>
      <c r="K82" s="85"/>
      <c r="L82" s="86" t="e">
        <f>L83</f>
        <v>#REF!</v>
      </c>
    </row>
    <row r="83" spans="1:12" ht="30.75" customHeight="1" x14ac:dyDescent="0.25">
      <c r="A83" s="87" t="s">
        <v>92</v>
      </c>
      <c r="B83" s="88" t="s">
        <v>95</v>
      </c>
      <c r="C83" s="88" t="s">
        <v>17</v>
      </c>
      <c r="D83" s="88"/>
      <c r="E83" s="88"/>
      <c r="F83" s="32"/>
      <c r="G83" s="89" t="s">
        <v>15</v>
      </c>
      <c r="H83" s="90">
        <v>972</v>
      </c>
      <c r="I83" s="91">
        <v>707</v>
      </c>
      <c r="J83" s="92"/>
      <c r="K83" s="93"/>
      <c r="L83" s="94" t="e">
        <f>L84+L86</f>
        <v>#REF!</v>
      </c>
    </row>
    <row r="84" spans="1:12" ht="36" customHeight="1" x14ac:dyDescent="0.25">
      <c r="A84" s="111" t="s">
        <v>92</v>
      </c>
      <c r="B84" s="112" t="s">
        <v>95</v>
      </c>
      <c r="C84" s="112" t="s">
        <v>17</v>
      </c>
      <c r="D84" s="112" t="s">
        <v>17</v>
      </c>
      <c r="E84" s="112"/>
      <c r="F84" s="33"/>
      <c r="G84" s="62" t="s">
        <v>82</v>
      </c>
      <c r="H84" s="35">
        <v>972</v>
      </c>
      <c r="I84" s="56">
        <v>707</v>
      </c>
      <c r="J84" s="37">
        <v>4310000</v>
      </c>
      <c r="K84" s="38"/>
      <c r="L84" s="39" t="e">
        <f>L85</f>
        <v>#REF!</v>
      </c>
    </row>
    <row r="85" spans="1:12" ht="49.5" customHeight="1" x14ac:dyDescent="0.25">
      <c r="A85" s="113" t="s">
        <v>92</v>
      </c>
      <c r="B85" s="114" t="s">
        <v>95</v>
      </c>
      <c r="C85" s="114" t="s">
        <v>17</v>
      </c>
      <c r="D85" s="114" t="s">
        <v>17</v>
      </c>
      <c r="E85" s="114" t="s">
        <v>17</v>
      </c>
      <c r="F85" s="40"/>
      <c r="G85" s="55" t="s">
        <v>104</v>
      </c>
      <c r="H85" s="42">
        <v>972</v>
      </c>
      <c r="I85" s="58">
        <v>707</v>
      </c>
      <c r="J85" s="44">
        <v>4310000</v>
      </c>
      <c r="K85" s="45">
        <v>200</v>
      </c>
      <c r="L85" s="46" t="e">
        <f>#REF!</f>
        <v>#REF!</v>
      </c>
    </row>
    <row r="86" spans="1:12" ht="41.25" customHeight="1" x14ac:dyDescent="0.25">
      <c r="A86" s="111" t="s">
        <v>92</v>
      </c>
      <c r="B86" s="112" t="s">
        <v>95</v>
      </c>
      <c r="C86" s="112" t="s">
        <v>1</v>
      </c>
      <c r="D86" s="112" t="s">
        <v>17</v>
      </c>
      <c r="E86" s="112"/>
      <c r="F86" s="33"/>
      <c r="G86" s="34" t="s">
        <v>83</v>
      </c>
      <c r="H86" s="35">
        <v>972</v>
      </c>
      <c r="I86" s="56">
        <v>707</v>
      </c>
      <c r="J86" s="37">
        <v>7950200</v>
      </c>
      <c r="K86" s="38"/>
      <c r="L86" s="39">
        <f>L87</f>
        <v>300</v>
      </c>
    </row>
    <row r="87" spans="1:12" ht="58.5" customHeight="1" x14ac:dyDescent="0.25">
      <c r="A87" s="113" t="s">
        <v>92</v>
      </c>
      <c r="B87" s="114" t="s">
        <v>95</v>
      </c>
      <c r="C87" s="114" t="s">
        <v>1</v>
      </c>
      <c r="D87" s="114" t="s">
        <v>17</v>
      </c>
      <c r="E87" s="114" t="s">
        <v>17</v>
      </c>
      <c r="F87" s="40"/>
      <c r="G87" s="55" t="s">
        <v>104</v>
      </c>
      <c r="H87" s="42">
        <v>972</v>
      </c>
      <c r="I87" s="58">
        <v>707</v>
      </c>
      <c r="J87" s="44">
        <v>7950200</v>
      </c>
      <c r="K87" s="45">
        <v>200</v>
      </c>
      <c r="L87" s="46">
        <v>300</v>
      </c>
    </row>
    <row r="88" spans="1:12" ht="26.25" customHeight="1" x14ac:dyDescent="0.25">
      <c r="A88" s="79" t="s">
        <v>92</v>
      </c>
      <c r="B88" s="80" t="s">
        <v>96</v>
      </c>
      <c r="C88" s="80"/>
      <c r="D88" s="80"/>
      <c r="E88" s="80"/>
      <c r="F88" s="31"/>
      <c r="G88" s="81" t="s">
        <v>40</v>
      </c>
      <c r="H88" s="82">
        <v>972</v>
      </c>
      <c r="I88" s="83">
        <v>800</v>
      </c>
      <c r="J88" s="84"/>
      <c r="K88" s="85"/>
      <c r="L88" s="86" t="e">
        <f>L89</f>
        <v>#REF!</v>
      </c>
    </row>
    <row r="89" spans="1:12" ht="32.25" customHeight="1" x14ac:dyDescent="0.25">
      <c r="A89" s="87" t="s">
        <v>92</v>
      </c>
      <c r="B89" s="88" t="s">
        <v>96</v>
      </c>
      <c r="C89" s="88" t="s">
        <v>17</v>
      </c>
      <c r="D89" s="88"/>
      <c r="E89" s="88"/>
      <c r="F89" s="32"/>
      <c r="G89" s="89" t="s">
        <v>67</v>
      </c>
      <c r="H89" s="90">
        <v>972</v>
      </c>
      <c r="I89" s="91">
        <v>801</v>
      </c>
      <c r="J89" s="92"/>
      <c r="K89" s="93"/>
      <c r="L89" s="94" t="e">
        <f>L90</f>
        <v>#REF!</v>
      </c>
    </row>
    <row r="90" spans="1:12" ht="63.75" customHeight="1" x14ac:dyDescent="0.25">
      <c r="A90" s="111" t="s">
        <v>92</v>
      </c>
      <c r="B90" s="112" t="s">
        <v>96</v>
      </c>
      <c r="C90" s="112" t="s">
        <v>17</v>
      </c>
      <c r="D90" s="112" t="s">
        <v>17</v>
      </c>
      <c r="E90" s="112"/>
      <c r="F90" s="33"/>
      <c r="G90" s="54" t="s">
        <v>117</v>
      </c>
      <c r="H90" s="35">
        <v>972</v>
      </c>
      <c r="I90" s="56">
        <v>801</v>
      </c>
      <c r="J90" s="37">
        <v>4400300</v>
      </c>
      <c r="K90" s="35"/>
      <c r="L90" s="39" t="e">
        <f>L91</f>
        <v>#REF!</v>
      </c>
    </row>
    <row r="91" spans="1:12" ht="56.25" customHeight="1" x14ac:dyDescent="0.25">
      <c r="A91" s="113" t="s">
        <v>92</v>
      </c>
      <c r="B91" s="114" t="s">
        <v>96</v>
      </c>
      <c r="C91" s="114" t="s">
        <v>17</v>
      </c>
      <c r="D91" s="114" t="s">
        <v>17</v>
      </c>
      <c r="E91" s="114" t="s">
        <v>17</v>
      </c>
      <c r="F91" s="40"/>
      <c r="G91" s="55" t="s">
        <v>104</v>
      </c>
      <c r="H91" s="42">
        <v>972</v>
      </c>
      <c r="I91" s="58">
        <v>801</v>
      </c>
      <c r="J91" s="44">
        <v>4400300</v>
      </c>
      <c r="K91" s="45">
        <v>200</v>
      </c>
      <c r="L91" s="46" t="e">
        <f>#REF!</f>
        <v>#REF!</v>
      </c>
    </row>
    <row r="92" spans="1:12" ht="29.25" customHeight="1" x14ac:dyDescent="0.25">
      <c r="A92" s="79" t="s">
        <v>92</v>
      </c>
      <c r="B92" s="80" t="s">
        <v>96</v>
      </c>
      <c r="C92" s="80" t="s">
        <v>1</v>
      </c>
      <c r="D92" s="80"/>
      <c r="E92" s="80"/>
      <c r="F92" s="31"/>
      <c r="G92" s="81" t="s">
        <v>32</v>
      </c>
      <c r="H92" s="82">
        <v>972</v>
      </c>
      <c r="I92" s="83">
        <v>1000</v>
      </c>
      <c r="J92" s="84"/>
      <c r="K92" s="85"/>
      <c r="L92" s="86" t="e">
        <f>L93+L96</f>
        <v>#REF!</v>
      </c>
    </row>
    <row r="93" spans="1:12" ht="32.25" customHeight="1" x14ac:dyDescent="0.25">
      <c r="A93" s="87" t="s">
        <v>92</v>
      </c>
      <c r="B93" s="88" t="s">
        <v>96</v>
      </c>
      <c r="C93" s="88" t="s">
        <v>1</v>
      </c>
      <c r="D93" s="88" t="s">
        <v>17</v>
      </c>
      <c r="E93" s="88"/>
      <c r="F93" s="115"/>
      <c r="G93" s="89" t="s">
        <v>76</v>
      </c>
      <c r="H93" s="90">
        <v>972</v>
      </c>
      <c r="I93" s="91">
        <v>1003</v>
      </c>
      <c r="J93" s="92"/>
      <c r="K93" s="93" t="s">
        <v>5</v>
      </c>
      <c r="L93" s="94" t="e">
        <f>L94</f>
        <v>#REF!</v>
      </c>
    </row>
    <row r="94" spans="1:12" ht="60.75" customHeight="1" x14ac:dyDescent="0.25">
      <c r="A94" s="113" t="s">
        <v>92</v>
      </c>
      <c r="B94" s="114" t="s">
        <v>96</v>
      </c>
      <c r="C94" s="114" t="s">
        <v>1</v>
      </c>
      <c r="D94" s="114" t="s">
        <v>17</v>
      </c>
      <c r="E94" s="114" t="s">
        <v>17</v>
      </c>
      <c r="F94" s="115"/>
      <c r="G94" s="34" t="s">
        <v>77</v>
      </c>
      <c r="H94" s="35">
        <v>972</v>
      </c>
      <c r="I94" s="36">
        <v>1003</v>
      </c>
      <c r="J94" s="37">
        <v>5050100</v>
      </c>
      <c r="K94" s="38"/>
      <c r="L94" s="39" t="e">
        <f>L95</f>
        <v>#REF!</v>
      </c>
    </row>
    <row r="95" spans="1:12" ht="45.75" customHeight="1" x14ac:dyDescent="0.25">
      <c r="A95" s="113" t="s">
        <v>92</v>
      </c>
      <c r="B95" s="114" t="s">
        <v>96</v>
      </c>
      <c r="C95" s="114" t="s">
        <v>1</v>
      </c>
      <c r="D95" s="114" t="s">
        <v>17</v>
      </c>
      <c r="E95" s="114">
        <v>2</v>
      </c>
      <c r="F95" s="116"/>
      <c r="G95" s="41" t="s">
        <v>84</v>
      </c>
      <c r="H95" s="42">
        <v>972</v>
      </c>
      <c r="I95" s="43">
        <v>1003</v>
      </c>
      <c r="J95" s="44">
        <v>5050100</v>
      </c>
      <c r="K95" s="45">
        <v>300</v>
      </c>
      <c r="L95" s="46" t="e">
        <f>#REF!</f>
        <v>#REF!</v>
      </c>
    </row>
    <row r="96" spans="1:12" ht="23.25" customHeight="1" x14ac:dyDescent="0.25">
      <c r="A96" s="87" t="s">
        <v>92</v>
      </c>
      <c r="B96" s="88" t="s">
        <v>96</v>
      </c>
      <c r="C96" s="88" t="s">
        <v>1</v>
      </c>
      <c r="D96" s="88" t="s">
        <v>1</v>
      </c>
      <c r="E96" s="88"/>
      <c r="F96" s="115"/>
      <c r="G96" s="89" t="s">
        <v>14</v>
      </c>
      <c r="H96" s="90">
        <v>972</v>
      </c>
      <c r="I96" s="91">
        <v>1004</v>
      </c>
      <c r="J96" s="92"/>
      <c r="K96" s="93" t="s">
        <v>5</v>
      </c>
      <c r="L96" s="94" t="e">
        <f>L97+L100+L102</f>
        <v>#REF!</v>
      </c>
    </row>
    <row r="97" spans="1:12" ht="63" customHeight="1" x14ac:dyDescent="0.25">
      <c r="A97" s="113" t="s">
        <v>92</v>
      </c>
      <c r="B97" s="114" t="s">
        <v>96</v>
      </c>
      <c r="C97" s="114" t="s">
        <v>1</v>
      </c>
      <c r="D97" s="114" t="s">
        <v>1</v>
      </c>
      <c r="E97" s="114" t="s">
        <v>17</v>
      </c>
      <c r="F97" s="115"/>
      <c r="G97" s="34" t="s">
        <v>114</v>
      </c>
      <c r="H97" s="35">
        <v>972</v>
      </c>
      <c r="I97" s="36">
        <v>1004</v>
      </c>
      <c r="J97" s="37">
        <v>28002</v>
      </c>
      <c r="K97" s="38"/>
      <c r="L97" s="39" t="e">
        <f>L98+L99</f>
        <v>#REF!</v>
      </c>
    </row>
    <row r="98" spans="1:12" ht="97.5" customHeight="1" x14ac:dyDescent="0.25">
      <c r="A98" s="111" t="s">
        <v>92</v>
      </c>
      <c r="B98" s="112" t="s">
        <v>96</v>
      </c>
      <c r="C98" s="112" t="s">
        <v>1</v>
      </c>
      <c r="D98" s="112" t="s">
        <v>1</v>
      </c>
      <c r="E98" s="112" t="s">
        <v>1</v>
      </c>
      <c r="F98" s="116"/>
      <c r="G98" s="41" t="s">
        <v>108</v>
      </c>
      <c r="H98" s="42">
        <v>972</v>
      </c>
      <c r="I98" s="43">
        <v>1004</v>
      </c>
      <c r="J98" s="44">
        <v>28002</v>
      </c>
      <c r="K98" s="45">
        <v>100</v>
      </c>
      <c r="L98" s="39" t="e">
        <f>#REF!</f>
        <v>#REF!</v>
      </c>
    </row>
    <row r="99" spans="1:12" ht="62.25" customHeight="1" x14ac:dyDescent="0.25">
      <c r="A99" s="113" t="s">
        <v>92</v>
      </c>
      <c r="B99" s="114" t="s">
        <v>96</v>
      </c>
      <c r="C99" s="114" t="s">
        <v>1</v>
      </c>
      <c r="D99" s="114" t="s">
        <v>1</v>
      </c>
      <c r="E99" s="114" t="s">
        <v>92</v>
      </c>
      <c r="F99" s="116"/>
      <c r="G99" s="41" t="s">
        <v>24</v>
      </c>
      <c r="H99" s="42">
        <v>972</v>
      </c>
      <c r="I99" s="43">
        <v>1004</v>
      </c>
      <c r="J99" s="44">
        <v>28002</v>
      </c>
      <c r="K99" s="45">
        <v>200</v>
      </c>
      <c r="L99" s="46" t="e">
        <f>#REF!+#REF!</f>
        <v>#REF!</v>
      </c>
    </row>
    <row r="100" spans="1:12" ht="69" customHeight="1" x14ac:dyDescent="0.25">
      <c r="A100" s="111" t="s">
        <v>92</v>
      </c>
      <c r="B100" s="112" t="s">
        <v>96</v>
      </c>
      <c r="C100" s="112" t="s">
        <v>1</v>
      </c>
      <c r="D100" s="112" t="s">
        <v>92</v>
      </c>
      <c r="E100" s="112"/>
      <c r="F100" s="115"/>
      <c r="G100" s="34" t="s">
        <v>115</v>
      </c>
      <c r="H100" s="35">
        <v>972</v>
      </c>
      <c r="I100" s="36">
        <v>1004</v>
      </c>
      <c r="J100" s="57">
        <v>5118003</v>
      </c>
      <c r="K100" s="38"/>
      <c r="L100" s="39" t="e">
        <f>L101</f>
        <v>#REF!</v>
      </c>
    </row>
    <row r="101" spans="1:12" ht="55.5" customHeight="1" x14ac:dyDescent="0.25">
      <c r="A101" s="113" t="s">
        <v>92</v>
      </c>
      <c r="B101" s="114" t="s">
        <v>96</v>
      </c>
      <c r="C101" s="114" t="s">
        <v>1</v>
      </c>
      <c r="D101" s="114" t="s">
        <v>92</v>
      </c>
      <c r="E101" s="114" t="s">
        <v>17</v>
      </c>
      <c r="F101" s="116"/>
      <c r="G101" s="63" t="s">
        <v>24</v>
      </c>
      <c r="H101" s="42">
        <v>972</v>
      </c>
      <c r="I101" s="43">
        <v>1004</v>
      </c>
      <c r="J101" s="59">
        <v>5118003</v>
      </c>
      <c r="K101" s="45">
        <v>300</v>
      </c>
      <c r="L101" s="46" t="e">
        <f>#REF!</f>
        <v>#REF!</v>
      </c>
    </row>
    <row r="102" spans="1:12" ht="71.25" customHeight="1" x14ac:dyDescent="0.25">
      <c r="A102" s="111" t="s">
        <v>92</v>
      </c>
      <c r="B102" s="112" t="s">
        <v>96</v>
      </c>
      <c r="C102" s="112" t="s">
        <v>1</v>
      </c>
      <c r="D102" s="112" t="s">
        <v>93</v>
      </c>
      <c r="E102" s="112"/>
      <c r="F102" s="115"/>
      <c r="G102" s="54" t="s">
        <v>116</v>
      </c>
      <c r="H102" s="35">
        <v>972</v>
      </c>
      <c r="I102" s="36">
        <v>1004</v>
      </c>
      <c r="J102" s="57">
        <v>5118004</v>
      </c>
      <c r="K102" s="38"/>
      <c r="L102" s="39" t="e">
        <f>L103</f>
        <v>#REF!</v>
      </c>
    </row>
    <row r="103" spans="1:12" ht="63.75" customHeight="1" x14ac:dyDescent="0.25">
      <c r="A103" s="113" t="s">
        <v>92</v>
      </c>
      <c r="B103" s="114" t="s">
        <v>96</v>
      </c>
      <c r="C103" s="114" t="s">
        <v>1</v>
      </c>
      <c r="D103" s="114" t="s">
        <v>93</v>
      </c>
      <c r="E103" s="114" t="s">
        <v>17</v>
      </c>
      <c r="F103" s="116"/>
      <c r="G103" s="63" t="s">
        <v>24</v>
      </c>
      <c r="H103" s="42">
        <v>972</v>
      </c>
      <c r="I103" s="43">
        <v>1004</v>
      </c>
      <c r="J103" s="59">
        <v>5118004</v>
      </c>
      <c r="K103" s="45">
        <v>300</v>
      </c>
      <c r="L103" s="46" t="e">
        <f>#REF!</f>
        <v>#REF!</v>
      </c>
    </row>
    <row r="104" spans="1:12" ht="29.25" customHeight="1" x14ac:dyDescent="0.25">
      <c r="A104" s="79" t="s">
        <v>92</v>
      </c>
      <c r="B104" s="80" t="s">
        <v>97</v>
      </c>
      <c r="C104" s="80"/>
      <c r="D104" s="80"/>
      <c r="E104" s="80"/>
      <c r="F104" s="31"/>
      <c r="G104" s="81" t="s">
        <v>38</v>
      </c>
      <c r="H104" s="82">
        <v>972</v>
      </c>
      <c r="I104" s="83">
        <v>1100</v>
      </c>
      <c r="J104" s="84"/>
      <c r="K104" s="85"/>
      <c r="L104" s="86" t="e">
        <f>L105</f>
        <v>#REF!</v>
      </c>
    </row>
    <row r="105" spans="1:12" ht="30.75" customHeight="1" x14ac:dyDescent="0.25">
      <c r="A105" s="87" t="s">
        <v>92</v>
      </c>
      <c r="B105" s="88" t="s">
        <v>97</v>
      </c>
      <c r="C105" s="88" t="s">
        <v>17</v>
      </c>
      <c r="D105" s="88"/>
      <c r="E105" s="88"/>
      <c r="F105" s="32"/>
      <c r="G105" s="89" t="s">
        <v>66</v>
      </c>
      <c r="H105" s="90">
        <v>972</v>
      </c>
      <c r="I105" s="91">
        <v>1101</v>
      </c>
      <c r="J105" s="92"/>
      <c r="K105" s="93"/>
      <c r="L105" s="94" t="e">
        <f>L106</f>
        <v>#REF!</v>
      </c>
    </row>
    <row r="106" spans="1:12" ht="51" customHeight="1" x14ac:dyDescent="0.25">
      <c r="A106" s="111" t="s">
        <v>92</v>
      </c>
      <c r="B106" s="112" t="s">
        <v>97</v>
      </c>
      <c r="C106" s="112" t="s">
        <v>17</v>
      </c>
      <c r="D106" s="112" t="s">
        <v>17</v>
      </c>
      <c r="E106" s="112"/>
      <c r="F106" s="33"/>
      <c r="G106" s="34" t="s">
        <v>113</v>
      </c>
      <c r="H106" s="35">
        <v>972</v>
      </c>
      <c r="I106" s="56">
        <v>1101</v>
      </c>
      <c r="J106" s="57">
        <v>4870100</v>
      </c>
      <c r="K106" s="35"/>
      <c r="L106" s="39" t="e">
        <f>L107</f>
        <v>#REF!</v>
      </c>
    </row>
    <row r="107" spans="1:12" ht="51" customHeight="1" x14ac:dyDescent="0.25">
      <c r="A107" s="113" t="s">
        <v>92</v>
      </c>
      <c r="B107" s="114" t="s">
        <v>97</v>
      </c>
      <c r="C107" s="114" t="s">
        <v>17</v>
      </c>
      <c r="D107" s="114" t="s">
        <v>17</v>
      </c>
      <c r="E107" s="114" t="s">
        <v>17</v>
      </c>
      <c r="F107" s="40"/>
      <c r="G107" s="55" t="s">
        <v>104</v>
      </c>
      <c r="H107" s="42">
        <v>972</v>
      </c>
      <c r="I107" s="58">
        <v>1101</v>
      </c>
      <c r="J107" s="59">
        <v>4870100</v>
      </c>
      <c r="K107" s="45">
        <v>200</v>
      </c>
      <c r="L107" s="46" t="e">
        <f>#REF!</f>
        <v>#REF!</v>
      </c>
    </row>
    <row r="108" spans="1:12" ht="30" customHeight="1" x14ac:dyDescent="0.25">
      <c r="A108" s="79" t="s">
        <v>92</v>
      </c>
      <c r="B108" s="80" t="s">
        <v>98</v>
      </c>
      <c r="C108" s="80"/>
      <c r="D108" s="80"/>
      <c r="E108" s="80"/>
      <c r="F108" s="31"/>
      <c r="G108" s="81" t="s">
        <v>51</v>
      </c>
      <c r="H108" s="82">
        <v>972</v>
      </c>
      <c r="I108" s="83">
        <v>1200</v>
      </c>
      <c r="J108" s="84"/>
      <c r="K108" s="85"/>
      <c r="L108" s="86" t="e">
        <f>L109</f>
        <v>#REF!</v>
      </c>
    </row>
    <row r="109" spans="1:12" ht="28.5" customHeight="1" x14ac:dyDescent="0.25">
      <c r="A109" s="87" t="s">
        <v>92</v>
      </c>
      <c r="B109" s="88" t="s">
        <v>98</v>
      </c>
      <c r="C109" s="88" t="s">
        <v>17</v>
      </c>
      <c r="D109" s="88"/>
      <c r="E109" s="88"/>
      <c r="F109" s="32"/>
      <c r="G109" s="89" t="s">
        <v>65</v>
      </c>
      <c r="H109" s="90">
        <v>972</v>
      </c>
      <c r="I109" s="91">
        <v>1202</v>
      </c>
      <c r="J109" s="92"/>
      <c r="K109" s="93"/>
      <c r="L109" s="94" t="e">
        <f>L110+L112</f>
        <v>#REF!</v>
      </c>
    </row>
    <row r="110" spans="1:12" ht="41.25" customHeight="1" x14ac:dyDescent="0.25">
      <c r="A110" s="111" t="s">
        <v>92</v>
      </c>
      <c r="B110" s="112" t="s">
        <v>98</v>
      </c>
      <c r="C110" s="112" t="s">
        <v>17</v>
      </c>
      <c r="D110" s="112" t="s">
        <v>17</v>
      </c>
      <c r="E110" s="112"/>
      <c r="F110" s="33"/>
      <c r="G110" s="62" t="s">
        <v>81</v>
      </c>
      <c r="H110" s="35">
        <v>972</v>
      </c>
      <c r="I110" s="56">
        <v>1202</v>
      </c>
      <c r="J110" s="57">
        <v>4570100</v>
      </c>
      <c r="K110" s="38"/>
      <c r="L110" s="39" t="e">
        <f>L111</f>
        <v>#REF!</v>
      </c>
    </row>
    <row r="111" spans="1:12" ht="52.5" customHeight="1" x14ac:dyDescent="0.25">
      <c r="A111" s="113" t="s">
        <v>92</v>
      </c>
      <c r="B111" s="114" t="s">
        <v>98</v>
      </c>
      <c r="C111" s="114" t="s">
        <v>17</v>
      </c>
      <c r="D111" s="114" t="s">
        <v>17</v>
      </c>
      <c r="E111" s="114" t="s">
        <v>17</v>
      </c>
      <c r="F111" s="40"/>
      <c r="G111" s="55" t="s">
        <v>104</v>
      </c>
      <c r="H111" s="42">
        <v>972</v>
      </c>
      <c r="I111" s="58">
        <v>1202</v>
      </c>
      <c r="J111" s="59">
        <v>4570100</v>
      </c>
      <c r="K111" s="45">
        <v>200</v>
      </c>
      <c r="L111" s="46" t="e">
        <f>#REF!</f>
        <v>#REF!</v>
      </c>
    </row>
    <row r="112" spans="1:12" ht="33.75" customHeight="1" x14ac:dyDescent="0.25">
      <c r="A112" s="111" t="s">
        <v>92</v>
      </c>
      <c r="B112" s="112" t="s">
        <v>98</v>
      </c>
      <c r="C112" s="112" t="s">
        <v>17</v>
      </c>
      <c r="D112" s="112" t="s">
        <v>1</v>
      </c>
      <c r="E112" s="112"/>
      <c r="F112" s="33"/>
      <c r="G112" s="54" t="s">
        <v>112</v>
      </c>
      <c r="H112" s="35">
        <v>972</v>
      </c>
      <c r="I112" s="56">
        <v>1202</v>
      </c>
      <c r="J112" s="37">
        <v>4570300</v>
      </c>
      <c r="K112" s="38"/>
      <c r="L112" s="39" t="e">
        <f>L113</f>
        <v>#REF!</v>
      </c>
    </row>
    <row r="113" spans="1:12" ht="51.75" customHeight="1" x14ac:dyDescent="0.25">
      <c r="A113" s="113" t="s">
        <v>92</v>
      </c>
      <c r="B113" s="114" t="s">
        <v>98</v>
      </c>
      <c r="C113" s="114" t="s">
        <v>17</v>
      </c>
      <c r="D113" s="114" t="s">
        <v>1</v>
      </c>
      <c r="E113" s="114" t="s">
        <v>17</v>
      </c>
      <c r="F113" s="47"/>
      <c r="G113" s="55" t="s">
        <v>104</v>
      </c>
      <c r="H113" s="42">
        <v>972</v>
      </c>
      <c r="I113" s="58">
        <v>1202</v>
      </c>
      <c r="J113" s="44">
        <v>4570300</v>
      </c>
      <c r="K113" s="45">
        <v>200</v>
      </c>
      <c r="L113" s="46" t="e">
        <f>#REF!</f>
        <v>#REF!</v>
      </c>
    </row>
    <row r="114" spans="1:12" ht="30" customHeight="1" x14ac:dyDescent="0.25">
      <c r="A114" s="117"/>
      <c r="B114" s="118"/>
      <c r="C114" s="118"/>
      <c r="D114" s="118"/>
      <c r="E114" s="118"/>
      <c r="F114" s="64"/>
      <c r="G114" s="65" t="s">
        <v>3</v>
      </c>
      <c r="H114" s="66"/>
      <c r="I114" s="67"/>
      <c r="J114" s="68"/>
      <c r="K114" s="69"/>
      <c r="L114" s="70" t="e">
        <f>L20+L33+L41</f>
        <v>#REF!</v>
      </c>
    </row>
  </sheetData>
  <mergeCells count="15">
    <mergeCell ref="A6:L6"/>
    <mergeCell ref="A1:L1"/>
    <mergeCell ref="A2:L2"/>
    <mergeCell ref="A3:L3"/>
    <mergeCell ref="A4:L4"/>
    <mergeCell ref="A5:L5"/>
    <mergeCell ref="A15:L15"/>
    <mergeCell ref="A16:L16"/>
    <mergeCell ref="A17:L17"/>
    <mergeCell ref="A8:L8"/>
    <mergeCell ref="A9:L9"/>
    <mergeCell ref="A10:L10"/>
    <mergeCell ref="A11:L11"/>
    <mergeCell ref="A12:L12"/>
    <mergeCell ref="A13:L13"/>
  </mergeCells>
  <pageMargins left="0.7" right="0.7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Лист13</vt:lpstr>
      <vt:lpstr>Ассигнования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user</cp:lastModifiedBy>
  <cp:lastPrinted>2022-09-05T13:41:28Z</cp:lastPrinted>
  <dcterms:created xsi:type="dcterms:W3CDTF">1996-10-08T23:32:33Z</dcterms:created>
  <dcterms:modified xsi:type="dcterms:W3CDTF">2022-10-27T09:26:36Z</dcterms:modified>
</cp:coreProperties>
</file>